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490" tabRatio="484" firstSheet="11" activeTab="12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января" sheetId="12" r:id="rId12"/>
    <sheet name="1 февраля" sheetId="13" r:id="rId13"/>
  </sheets>
  <definedNames/>
  <calcPr fullCalcOnLoad="1"/>
</workbook>
</file>

<file path=xl/sharedStrings.xml><?xml version="1.0" encoding="utf-8"?>
<sst xmlns="http://schemas.openxmlformats.org/spreadsheetml/2006/main" count="5336" uniqueCount="531">
  <si>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</si>
  <si>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</si>
  <si>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</si>
  <si>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</si>
  <si>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</si>
  <si>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</si>
  <si>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</si>
  <si>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</si>
  <si>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</si>
  <si>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</si>
  <si>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</si>
  <si>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</si>
  <si>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</si>
  <si>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</si>
  <si>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</si>
  <si>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</si>
  <si>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</si>
  <si>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</si>
  <si>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</si>
  <si>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</si>
  <si>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</si>
  <si>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</si>
  <si>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</si>
  <si>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</si>
  <si>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</si>
  <si>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</si>
  <si>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</si>
  <si>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</si>
  <si>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</si>
  <si>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</si>
  <si>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</si>
  <si>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</si>
  <si>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</si>
  <si>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</si>
  <si>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</si>
  <si>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</si>
  <si>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</si>
  <si>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</si>
  <si>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</si>
  <si>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</si>
  <si>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</si>
  <si>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</si>
  <si>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</si>
  <si>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</si>
  <si>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</si>
  <si>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</si>
  <si>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</si>
  <si>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</si>
  <si>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</si>
  <si>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</si>
  <si>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</si>
  <si>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</si>
  <si>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</si>
  <si>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</si>
  <si>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</si>
  <si>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</si>
  <si>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</si>
  <si>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</si>
  <si>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</si>
  <si>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</si>
  <si>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</si>
  <si>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</si>
  <si>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</si>
  <si>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</si>
  <si>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</si>
  <si>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</si>
  <si>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</si>
  <si>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</si>
  <si>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</si>
  <si>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</si>
  <si>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</si>
  <si>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</si>
  <si>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</si>
  <si>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</si>
  <si>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</si>
  <si>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</si>
  <si>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</si>
  <si>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</si>
  <si>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</si>
  <si>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</si>
  <si>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</si>
  <si>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</si>
  <si>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</si>
  <si>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</si>
  <si>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</si>
  <si>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</si>
  <si>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</si>
  <si>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</si>
  <si>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</si>
  <si>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</si>
  <si>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</si>
  <si>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</si>
  <si>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</si>
  <si>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</si>
  <si>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</si>
  <si>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</si>
  <si>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</si>
  <si>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</si>
  <si>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</si>
  <si>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</si>
  <si>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</si>
  <si>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</si>
  <si>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</si>
  <si>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</si>
  <si>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</si>
  <si>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</si>
  <si>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</si>
  <si>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</si>
  <si>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</si>
  <si>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</si>
  <si>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</si>
  <si>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</si>
  <si>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</si>
  <si>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</si>
  <si>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</si>
  <si>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</si>
  <si>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</si>
  <si>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</si>
  <si>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</si>
  <si>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</si>
  <si>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</si>
  <si>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</si>
  <si>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</si>
  <si>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</si>
  <si>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</si>
  <si>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</si>
  <si>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</si>
  <si>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</si>
  <si>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</si>
  <si>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</si>
  <si>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</si>
  <si>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</si>
  <si>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</si>
  <si>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</si>
  <si>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</si>
  <si>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</si>
  <si>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</si>
  <si>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</si>
  <si>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</si>
  <si>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</si>
  <si>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</si>
  <si>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</si>
  <si>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</si>
  <si>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</si>
  <si>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</si>
  <si>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</si>
  <si>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</si>
  <si>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</si>
  <si>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</si>
  <si>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</si>
  <si>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</si>
  <si>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</si>
  <si>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</si>
  <si>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</si>
  <si>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</si>
  <si>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</si>
  <si>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</si>
  <si>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</si>
  <si>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</si>
  <si>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</si>
  <si>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</si>
  <si>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</si>
  <si>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</si>
  <si>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</si>
  <si>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</si>
  <si>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</si>
  <si>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</si>
  <si>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</si>
  <si>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</si>
  <si>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</si>
  <si>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</si>
  <si>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</si>
  <si>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</si>
  <si>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</si>
  <si>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</si>
  <si>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</si>
  <si>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</si>
  <si>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</si>
  <si>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</si>
  <si>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</si>
  <si>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</si>
  <si>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</si>
  <si>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</si>
  <si>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</si>
  <si>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</si>
  <si>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</si>
  <si>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</si>
  <si>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</si>
  <si>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</si>
  <si>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</si>
  <si>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</si>
  <si>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</si>
  <si>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</si>
  <si>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</si>
  <si>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</si>
  <si>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</si>
  <si>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</si>
  <si>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</si>
  <si>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</si>
  <si>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</si>
  <si>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</si>
  <si>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</si>
  <si>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</si>
  <si>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</si>
  <si>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</si>
  <si>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</si>
  <si>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</si>
  <si>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</si>
  <si>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</si>
  <si>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</si>
  <si>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</si>
  <si>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</si>
  <si>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</si>
  <si>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</si>
  <si>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</si>
  <si>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</si>
  <si>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</si>
  <si>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</si>
  <si>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</si>
  <si>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</si>
  <si>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</si>
  <si>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</si>
  <si>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</si>
  <si>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</si>
  <si>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</si>
  <si>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</si>
  <si>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</si>
  <si>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</si>
  <si>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</si>
  <si>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</si>
  <si>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</si>
  <si>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</si>
  <si>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</si>
  <si>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</si>
  <si>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</si>
  <si>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</si>
  <si>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</si>
  <si>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</si>
  <si>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</si>
  <si>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</si>
  <si>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</si>
  <si>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</si>
  <si>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</si>
  <si>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</si>
  <si>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</si>
  <si>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</si>
  <si>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</si>
  <si>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</si>
  <si>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</si>
  <si>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</si>
  <si>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</si>
  <si>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</si>
  <si>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</si>
  <si>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</si>
  <si>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</si>
  <si>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</si>
  <si>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</si>
  <si>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</si>
  <si>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</si>
  <si>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</si>
  <si>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</si>
  <si>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</si>
  <si>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</si>
  <si>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</si>
  <si>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</si>
  <si>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</si>
  <si>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</si>
  <si>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</si>
  <si>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</si>
  <si>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</si>
  <si>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</si>
  <si>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</si>
  <si>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</si>
  <si>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</si>
  <si>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</si>
  <si>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</si>
  <si>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</si>
  <si>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</si>
  <si>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</si>
  <si>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</si>
  <si>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</si>
  <si>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</si>
  <si>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</si>
  <si>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</si>
  <si>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</si>
  <si>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</si>
  <si>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</si>
  <si>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</si>
  <si>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</si>
  <si>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</si>
  <si>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</si>
  <si>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</si>
  <si>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</si>
  <si>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</si>
  <si>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</si>
  <si>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</si>
  <si>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</si>
  <si>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</si>
  <si>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</si>
  <si>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</si>
  <si>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</si>
  <si>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</si>
  <si>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</si>
  <si>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</si>
  <si>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</si>
  <si>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</si>
  <si>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</si>
  <si>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</si>
  <si>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</si>
  <si>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</si>
  <si>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</si>
  <si>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</si>
  <si>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</si>
  <si>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</si>
  <si>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</si>
  <si>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</si>
  <si>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</si>
  <si>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</si>
  <si>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</si>
  <si>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</si>
  <si>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</si>
  <si>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</si>
  <si>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</si>
  <si>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</si>
  <si>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</si>
  <si>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</si>
  <si>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</si>
  <si>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</si>
  <si>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</si>
  <si>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</si>
  <si>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</si>
  <si>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</si>
  <si>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</si>
  <si>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</si>
  <si>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</si>
  <si>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</si>
  <si>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</si>
  <si>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</si>
  <si>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</si>
  <si>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</si>
  <si>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</si>
  <si>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</si>
  <si>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</si>
  <si>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</si>
  <si>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</si>
  <si>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</si>
  <si>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</si>
  <si>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</si>
  <si>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</si>
  <si>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</si>
  <si>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</si>
  <si>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</si>
  <si>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</si>
  <si>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</si>
  <si>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</si>
  <si>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</si>
  <si>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</si>
  <si>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</si>
  <si>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</si>
  <si>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</si>
  <si>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</si>
  <si>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</si>
  <si>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</si>
  <si>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</si>
  <si>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</si>
  <si>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</si>
  <si>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</si>
  <si>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</si>
  <si>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</si>
  <si>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</si>
  <si>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</si>
  <si>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</si>
  <si>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</si>
  <si>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</si>
  <si>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</si>
  <si>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</si>
  <si>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</si>
  <si>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</si>
  <si>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</si>
  <si>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</si>
  <si>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</si>
  <si>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</si>
  <si>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</si>
  <si>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</si>
  <si>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</si>
  <si>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</si>
  <si>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</si>
  <si>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</si>
  <si>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</si>
  <si>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</si>
  <si>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</si>
  <si>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</si>
  <si>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</si>
  <si>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</si>
  <si>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</si>
  <si>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</si>
  <si>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</si>
  <si>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</si>
  <si>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</si>
  <si>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</si>
  <si>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</si>
  <si>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</si>
  <si>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</si>
  <si>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</si>
  <si>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</si>
  <si>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</si>
  <si>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</si>
  <si>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</si>
  <si>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</si>
  <si>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</si>
  <si>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</si>
  <si>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</si>
  <si>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</si>
  <si>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</si>
  <si>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</si>
  <si>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</si>
  <si>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</si>
  <si>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</si>
  <si>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</si>
  <si>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</si>
  <si>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</si>
  <si>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</si>
  <si>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</si>
  <si>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</si>
  <si>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</si>
  <si>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</si>
  <si>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</si>
  <si>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</si>
  <si>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</si>
  <si>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</si>
  <si>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</si>
  <si>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</si>
  <si>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</si>
  <si>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</si>
  <si>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</si>
  <si>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</si>
  <si>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</si>
  <si>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</si>
  <si>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</si>
  <si>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</si>
  <si>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</si>
  <si>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</si>
  <si>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</si>
  <si>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</si>
  <si>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</si>
  <si>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</si>
  <si>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</si>
  <si>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</si>
  <si>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</si>
  <si>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</si>
  <si>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</si>
  <si>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t>на 1 января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</si>
  <si>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</si>
  <si>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</si>
  <si>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</si>
  <si>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</si>
  <si>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</si>
  <si>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</si>
  <si>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</si>
  <si>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</si>
  <si>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</si>
  <si>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>000 2 02 02215 05 0000 151</t>
  </si>
  <si>
    <t>Субсид.на создание в общеобр.орг.,условий для занятия физ.культурой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</si>
  <si>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</si>
  <si>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</si>
  <si>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</si>
  <si>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</si>
  <si>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</si>
  <si>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000 2 02 03111 05 0000 151</t>
  </si>
  <si>
    <r>
      <t xml:space="preserve">Субв.на развитие мясного скотоводства </t>
    </r>
    <r>
      <rPr>
        <b/>
        <i/>
        <sz val="10"/>
        <rFont val="Times New Roman"/>
        <family val="1"/>
      </rPr>
      <t>Ф</t>
    </r>
  </si>
  <si>
    <t xml:space="preserve">         на 01 января 2017 года</t>
  </si>
  <si>
    <t xml:space="preserve">         на 01 февраля 2017 года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</si>
  <si>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</si>
  <si>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</si>
  <si>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</si>
  <si>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</si>
  <si>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</si>
  <si>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</si>
  <si>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</si>
  <si>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</si>
  <si>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 xml:space="preserve">000 2 02 02215 05 0000 151   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</si>
  <si>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</si>
  <si>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</si>
  <si>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</si>
  <si>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Субсидия на реал.мер. ОЦП "Развитие торговли в Орен. Обл." на 2014-2016 гг.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</si>
  <si>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</si>
  <si>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</si>
  <si>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</si>
  <si>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</si>
  <si>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</si>
  <si>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</si>
  <si>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</si>
  <si>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</si>
  <si>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</si>
  <si>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</si>
  <si>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</si>
  <si>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</si>
  <si>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</si>
  <si>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</si>
  <si>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</si>
  <si>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</si>
  <si>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</si>
  <si>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</si>
  <si>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</si>
  <si>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</si>
  <si>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</si>
  <si>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</si>
  <si>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</si>
  <si>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</si>
  <si>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</si>
  <si>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</si>
  <si>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</si>
  <si>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</si>
  <si>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</si>
  <si>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</si>
  <si>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</si>
  <si>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</si>
  <si>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</si>
  <si>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</si>
  <si>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</si>
  <si>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</si>
  <si>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</si>
  <si>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</si>
  <si>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</si>
  <si>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</si>
  <si>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</si>
  <si>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</si>
  <si>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</si>
  <si>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</si>
  <si>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</si>
  <si>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>на 1 февраля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</si>
</sst>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26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5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70" fontId="3" fillId="33" borderId="23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170" fontId="4" fillId="0" borderId="20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/>
    </xf>
    <xf numFmtId="170" fontId="6" fillId="0" borderId="19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70" fontId="5" fillId="0" borderId="50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4" fillId="0" borderId="50" xfId="0" applyNumberFormat="1" applyFont="1" applyFill="1" applyBorder="1" applyAlignment="1">
      <alignment/>
    </xf>
    <xf numFmtId="170" fontId="8" fillId="0" borderId="19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/>
    </xf>
    <xf numFmtId="170" fontId="4" fillId="0" borderId="47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52" xfId="0" applyFont="1" applyBorder="1" applyAlignment="1">
      <alignment/>
    </xf>
    <xf numFmtId="170" fontId="6" fillId="0" borderId="52" xfId="0" applyNumberFormat="1" applyFont="1" applyBorder="1" applyAlignment="1">
      <alignment/>
    </xf>
    <xf numFmtId="170" fontId="3" fillId="0" borderId="52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170" fontId="3" fillId="0" borderId="38" xfId="0" applyNumberFormat="1" applyFont="1" applyFill="1" applyBorder="1" applyAlignment="1">
      <alignment/>
    </xf>
    <xf numFmtId="2" fontId="3" fillId="0" borderId="53" xfId="0" applyNumberFormat="1" applyFont="1" applyBorder="1" applyAlignment="1">
      <alignment/>
    </xf>
    <xf numFmtId="0" fontId="6" fillId="0" borderId="54" xfId="0" applyFont="1" applyBorder="1" applyAlignment="1">
      <alignment/>
    </xf>
    <xf numFmtId="170" fontId="6" fillId="0" borderId="54" xfId="0" applyNumberFormat="1" applyFont="1" applyBorder="1" applyAlignment="1">
      <alignment/>
    </xf>
    <xf numFmtId="170" fontId="3" fillId="0" borderId="54" xfId="0" applyNumberFormat="1" applyFont="1" applyFill="1" applyBorder="1" applyAlignment="1">
      <alignment/>
    </xf>
    <xf numFmtId="2" fontId="3" fillId="0" borderId="55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6" xfId="0" applyNumberFormat="1" applyFont="1" applyBorder="1" applyAlignment="1">
      <alignment/>
    </xf>
    <xf numFmtId="170" fontId="3" fillId="0" borderId="56" xfId="0" applyNumberFormat="1" applyFont="1" applyFill="1" applyBorder="1" applyAlignment="1">
      <alignment/>
    </xf>
    <xf numFmtId="0" fontId="3" fillId="0" borderId="31" xfId="0" applyFont="1" applyBorder="1" applyAlignment="1">
      <alignment/>
    </xf>
    <xf numFmtId="0" fontId="6" fillId="0" borderId="56" xfId="0" applyFont="1" applyBorder="1" applyAlignment="1">
      <alignment wrapText="1"/>
    </xf>
    <xf numFmtId="170" fontId="3" fillId="0" borderId="56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170" fontId="3" fillId="33" borderId="56" xfId="0" applyNumberFormat="1" applyFont="1" applyFill="1" applyBorder="1" applyAlignment="1">
      <alignment/>
    </xf>
    <xf numFmtId="0" fontId="6" fillId="0" borderId="54" xfId="0" applyFont="1" applyBorder="1" applyAlignment="1">
      <alignment wrapText="1"/>
    </xf>
    <xf numFmtId="0" fontId="6" fillId="0" borderId="57" xfId="0" applyFont="1" applyBorder="1" applyAlignment="1">
      <alignment wrapText="1"/>
    </xf>
    <xf numFmtId="170" fontId="6" fillId="33" borderId="52" xfId="0" applyNumberFormat="1" applyFont="1" applyFill="1" applyBorder="1" applyAlignment="1">
      <alignment wrapText="1"/>
    </xf>
    <xf numFmtId="2" fontId="4" fillId="0" borderId="53" xfId="0" applyNumberFormat="1" applyFont="1" applyBorder="1" applyAlignment="1">
      <alignment/>
    </xf>
    <xf numFmtId="0" fontId="6" fillId="0" borderId="52" xfId="0" applyFont="1" applyBorder="1" applyAlignment="1">
      <alignment wrapText="1"/>
    </xf>
    <xf numFmtId="164" fontId="3" fillId="0" borderId="53" xfId="0" applyNumberFormat="1" applyFont="1" applyBorder="1" applyAlignment="1">
      <alignment/>
    </xf>
    <xf numFmtId="170" fontId="6" fillId="33" borderId="54" xfId="0" applyNumberFormat="1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33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52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170" fontId="4" fillId="33" borderId="58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164" fontId="4" fillId="0" borderId="50" xfId="0" applyNumberFormat="1" applyFont="1" applyBorder="1" applyAlignment="1">
      <alignment/>
    </xf>
    <xf numFmtId="0" fontId="6" fillId="0" borderId="57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4" xfId="0" applyNumberFormat="1" applyFont="1" applyFill="1" applyBorder="1" applyAlignment="1">
      <alignment wrapText="1"/>
    </xf>
    <xf numFmtId="164" fontId="3" fillId="0" borderId="55" xfId="0" applyNumberFormat="1" applyFont="1" applyBorder="1" applyAlignment="1">
      <alignment/>
    </xf>
    <xf numFmtId="170" fontId="6" fillId="33" borderId="56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5" fillId="0" borderId="25" xfId="0" applyNumberFormat="1" applyFont="1" applyFill="1" applyBorder="1" applyAlignment="1">
      <alignment/>
    </xf>
    <xf numFmtId="164" fontId="5" fillId="0" borderId="44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6" xfId="0" applyNumberFormat="1" applyFont="1" applyFill="1" applyBorder="1" applyAlignment="1">
      <alignment/>
    </xf>
    <xf numFmtId="170" fontId="4" fillId="0" borderId="52" xfId="0" applyNumberFormat="1" applyFont="1" applyFill="1" applyBorder="1" applyAlignment="1">
      <alignment/>
    </xf>
    <xf numFmtId="0" fontId="4" fillId="0" borderId="56" xfId="0" applyFont="1" applyBorder="1" applyAlignment="1">
      <alignment horizontal="center"/>
    </xf>
    <xf numFmtId="170" fontId="4" fillId="0" borderId="54" xfId="0" applyNumberFormat="1" applyFont="1" applyFill="1" applyBorder="1" applyAlignment="1">
      <alignment/>
    </xf>
    <xf numFmtId="0" fontId="4" fillId="0" borderId="55" xfId="0" applyFont="1" applyBorder="1" applyAlignment="1">
      <alignment/>
    </xf>
    <xf numFmtId="0" fontId="6" fillId="0" borderId="56" xfId="0" applyFont="1" applyBorder="1" applyAlignment="1">
      <alignment/>
    </xf>
    <xf numFmtId="170" fontId="4" fillId="33" borderId="5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2" fontId="3" fillId="0" borderId="31" xfId="0" applyNumberFormat="1" applyFont="1" applyBorder="1" applyAlignment="1">
      <alignment/>
    </xf>
    <xf numFmtId="165" fontId="3" fillId="0" borderId="53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70" fontId="5" fillId="33" borderId="50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25" t="s">
        <v>194</v>
      </c>
      <c r="H5" s="526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27" t="s">
        <v>194</v>
      </c>
      <c r="H5" s="5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29" t="s">
        <v>194</v>
      </c>
      <c r="H44" s="5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29" t="s">
        <v>194</v>
      </c>
      <c r="H96" s="5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29" t="s">
        <v>194</v>
      </c>
      <c r="H152" s="528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29" t="s">
        <v>194</v>
      </c>
      <c r="H195" s="528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27" t="s">
        <v>194</v>
      </c>
      <c r="H5" s="5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29" t="s">
        <v>194</v>
      </c>
      <c r="H44" s="5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29" t="s">
        <v>194</v>
      </c>
      <c r="H96" s="5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29" t="s">
        <v>194</v>
      </c>
      <c r="H152" s="528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529" t="s">
        <v>194</v>
      </c>
      <c r="H197" s="528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62" customWidth="1"/>
    <col min="6" max="6" width="13.25390625" style="362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54"/>
      <c r="F1" s="354"/>
    </row>
    <row r="2" spans="1:6" ht="12">
      <c r="A2" s="1"/>
      <c r="B2" s="2" t="s">
        <v>1</v>
      </c>
      <c r="C2" s="2"/>
      <c r="D2" s="2"/>
      <c r="E2" s="327"/>
      <c r="F2" s="327"/>
    </row>
    <row r="3" spans="1:8" ht="12">
      <c r="A3" s="1"/>
      <c r="B3" s="2" t="s">
        <v>2</v>
      </c>
      <c r="C3" s="2"/>
      <c r="D3" s="2"/>
      <c r="E3" s="327"/>
      <c r="F3" s="327"/>
      <c r="H3" s="1"/>
    </row>
    <row r="4" spans="1:8" ht="12" customHeight="1" thickBot="1">
      <c r="A4" s="1"/>
      <c r="B4" s="2" t="s">
        <v>470</v>
      </c>
      <c r="C4" s="2"/>
      <c r="D4" s="2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456</v>
      </c>
      <c r="E5" s="328" t="s">
        <v>5</v>
      </c>
      <c r="F5" s="328" t="s">
        <v>5</v>
      </c>
      <c r="G5" s="527" t="s">
        <v>194</v>
      </c>
      <c r="H5" s="528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55" t="s">
        <v>451</v>
      </c>
      <c r="F6" s="355" t="s">
        <v>451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176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91761.10823000001</v>
      </c>
      <c r="D8" s="245">
        <f>D9+D20+D34+D41+D59+D70+D101+D42+D69+D31+D68+D14+D67</f>
        <v>117775.83039999998</v>
      </c>
      <c r="E8" s="330">
        <f>E9+E20+E34+E41+E59+E70+E101+E42+E69+E31+E68+E14+E67</f>
        <v>108731.88932</v>
      </c>
      <c r="F8" s="330">
        <f>F9+F20+F34+F41+F59+F70+F101+F42+F69+F31+F68+F14+F67</f>
        <v>95300.34629</v>
      </c>
      <c r="G8" s="73">
        <f>E8/D8*100</f>
        <v>92.32105513560448</v>
      </c>
      <c r="H8" s="20">
        <f>E8-C8</f>
        <v>16970.78108999999</v>
      </c>
    </row>
    <row r="9" spans="1:8" s="25" customFormat="1" ht="12.75" thickBot="1">
      <c r="A9" s="323" t="s">
        <v>13</v>
      </c>
      <c r="B9" s="306" t="s">
        <v>265</v>
      </c>
      <c r="C9" s="331">
        <f>C10</f>
        <v>50319</v>
      </c>
      <c r="D9" s="331">
        <f>D10</f>
        <v>54156.83269</v>
      </c>
      <c r="E9" s="331">
        <f>E10</f>
        <v>52808.905940000004</v>
      </c>
      <c r="F9" s="356">
        <f>F10</f>
        <v>45006.22366</v>
      </c>
      <c r="G9" s="73">
        <f>E9/D9*100</f>
        <v>97.51106797970316</v>
      </c>
      <c r="H9" s="20">
        <f aca="true" t="shared" si="0" ref="H9:H72">E9-C9</f>
        <v>2489.905940000004</v>
      </c>
    </row>
    <row r="10" spans="1:8" ht="12.75" thickBot="1">
      <c r="A10" s="34" t="s">
        <v>14</v>
      </c>
      <c r="B10" s="34" t="s">
        <v>15</v>
      </c>
      <c r="C10" s="332">
        <f>C11+C12+C13</f>
        <v>50319</v>
      </c>
      <c r="D10" s="332">
        <f>D11+D12+D13</f>
        <v>54156.83269</v>
      </c>
      <c r="E10" s="332">
        <f>E11+E12+E13</f>
        <v>52808.905940000004</v>
      </c>
      <c r="F10" s="400">
        <f>F11+F12+F13</f>
        <v>45006.22366</v>
      </c>
      <c r="G10" s="73">
        <f aca="true" t="shared" si="1" ref="G10:G23">E10/D10*100</f>
        <v>97.51106797970316</v>
      </c>
      <c r="H10" s="20">
        <f t="shared" si="0"/>
        <v>2489.905940000004</v>
      </c>
    </row>
    <row r="11" spans="1:8" ht="24.75" thickBot="1">
      <c r="A11" s="154" t="s">
        <v>285</v>
      </c>
      <c r="B11" s="157" t="s">
        <v>299</v>
      </c>
      <c r="C11" s="333">
        <v>49227.3</v>
      </c>
      <c r="D11" s="333">
        <v>53640.58269</v>
      </c>
      <c r="E11" s="333">
        <v>52438.93002</v>
      </c>
      <c r="F11" s="394">
        <v>44431.17457</v>
      </c>
      <c r="G11" s="73">
        <f t="shared" si="1"/>
        <v>97.75980682957044</v>
      </c>
      <c r="H11" s="20">
        <f t="shared" si="0"/>
        <v>3211.630019999997</v>
      </c>
    </row>
    <row r="12" spans="1:8" ht="60.75" thickBot="1">
      <c r="A12" s="154" t="s">
        <v>286</v>
      </c>
      <c r="B12" s="158" t="s">
        <v>300</v>
      </c>
      <c r="C12" s="334">
        <v>736.2</v>
      </c>
      <c r="D12" s="334">
        <v>293</v>
      </c>
      <c r="E12" s="334">
        <v>135.35167</v>
      </c>
      <c r="F12" s="395">
        <v>100.11824</v>
      </c>
      <c r="G12" s="73">
        <f t="shared" si="1"/>
        <v>46.19510921501707</v>
      </c>
      <c r="H12" s="20">
        <f t="shared" si="0"/>
        <v>-600.84833</v>
      </c>
    </row>
    <row r="13" spans="1:8" ht="36.75" customHeight="1" thickBot="1">
      <c r="A13" s="154" t="s">
        <v>287</v>
      </c>
      <c r="B13" s="159" t="s">
        <v>301</v>
      </c>
      <c r="C13" s="335">
        <v>355.5</v>
      </c>
      <c r="D13" s="335">
        <v>223.25</v>
      </c>
      <c r="E13" s="335">
        <v>234.62425</v>
      </c>
      <c r="F13" s="396">
        <v>474.93085</v>
      </c>
      <c r="G13" s="73">
        <f t="shared" si="1"/>
        <v>105.09484882418812</v>
      </c>
      <c r="H13" s="20">
        <f t="shared" si="0"/>
        <v>-120.87575000000001</v>
      </c>
    </row>
    <row r="14" spans="1:8" ht="29.25" customHeight="1" thickBot="1">
      <c r="A14" s="300" t="s">
        <v>359</v>
      </c>
      <c r="B14" s="301" t="s">
        <v>358</v>
      </c>
      <c r="C14" s="341">
        <f>C15</f>
        <v>9285.687249999999</v>
      </c>
      <c r="D14" s="341">
        <f>D15</f>
        <v>9564.04924</v>
      </c>
      <c r="E14" s="341">
        <f>E15</f>
        <v>9980.87391</v>
      </c>
      <c r="F14" s="409">
        <f>F15</f>
        <v>8253.6507</v>
      </c>
      <c r="G14" s="73">
        <f t="shared" si="1"/>
        <v>104.35824470932984</v>
      </c>
      <c r="H14" s="20">
        <f t="shared" si="0"/>
        <v>695.1866600000012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9285.687249999999</v>
      </c>
      <c r="D15" s="337">
        <f>D16+D17+D18+D19</f>
        <v>9564.04924</v>
      </c>
      <c r="E15" s="337">
        <f>E16+E17+E18+E19</f>
        <v>9980.87391</v>
      </c>
      <c r="F15" s="398">
        <f>F16+F17+F18+F19</f>
        <v>8253.6507</v>
      </c>
      <c r="G15" s="73">
        <f t="shared" si="1"/>
        <v>104.35824470932984</v>
      </c>
      <c r="H15" s="20">
        <f t="shared" si="0"/>
        <v>695.1866600000012</v>
      </c>
    </row>
    <row r="16" spans="1:8" ht="12.75" customHeight="1" thickBot="1">
      <c r="A16" s="298" t="s">
        <v>362</v>
      </c>
      <c r="B16" s="299" t="s">
        <v>366</v>
      </c>
      <c r="C16" s="333">
        <v>3284.27524</v>
      </c>
      <c r="D16" s="333">
        <v>3015.26415</v>
      </c>
      <c r="E16" s="333">
        <v>3412.05259</v>
      </c>
      <c r="F16" s="394">
        <v>2877.24581</v>
      </c>
      <c r="G16" s="73">
        <f t="shared" si="1"/>
        <v>113.15932602455409</v>
      </c>
      <c r="H16" s="20">
        <f>E16-C16</f>
        <v>127.77734999999984</v>
      </c>
    </row>
    <row r="17" spans="1:8" ht="12" customHeight="1" thickBot="1">
      <c r="A17" s="298" t="s">
        <v>363</v>
      </c>
      <c r="B17" s="299" t="s">
        <v>367</v>
      </c>
      <c r="C17" s="333">
        <v>50.61146</v>
      </c>
      <c r="D17" s="333">
        <v>48.70953</v>
      </c>
      <c r="E17" s="333">
        <v>52.08206</v>
      </c>
      <c r="F17" s="394">
        <v>77.94693</v>
      </c>
      <c r="G17" s="73">
        <f t="shared" si="1"/>
        <v>106.92375804077766</v>
      </c>
      <c r="H17" s="20">
        <f t="shared" si="0"/>
        <v>1.4705999999999975</v>
      </c>
    </row>
    <row r="18" spans="1:8" ht="10.5" customHeight="1" thickBot="1">
      <c r="A18" s="298" t="s">
        <v>364</v>
      </c>
      <c r="B18" s="299" t="s">
        <v>368</v>
      </c>
      <c r="C18" s="333">
        <v>7135.26701</v>
      </c>
      <c r="D18" s="333">
        <v>6919.8434</v>
      </c>
      <c r="E18" s="333">
        <v>7022.10914</v>
      </c>
      <c r="F18" s="394">
        <v>5668.52141</v>
      </c>
      <c r="G18" s="73">
        <f t="shared" si="1"/>
        <v>101.47786205682053</v>
      </c>
      <c r="H18" s="20">
        <f t="shared" si="0"/>
        <v>-113.15787</v>
      </c>
    </row>
    <row r="19" spans="1:8" ht="12" customHeight="1" thickBot="1">
      <c r="A19" s="298" t="s">
        <v>365</v>
      </c>
      <c r="B19" s="299" t="s">
        <v>369</v>
      </c>
      <c r="C19" s="333">
        <v>-1184.46646</v>
      </c>
      <c r="D19" s="333">
        <v>-419.76784</v>
      </c>
      <c r="E19" s="333">
        <v>-505.36988</v>
      </c>
      <c r="F19" s="394">
        <v>-370.06345</v>
      </c>
      <c r="G19" s="73">
        <f t="shared" si="1"/>
        <v>120.39271040868687</v>
      </c>
      <c r="H19" s="20">
        <f t="shared" si="0"/>
        <v>679.0965800000001</v>
      </c>
    </row>
    <row r="20" spans="1:8" s="47" customFormat="1" ht="12.75" thickBot="1">
      <c r="A20" s="45" t="s">
        <v>16</v>
      </c>
      <c r="B20" s="45" t="s">
        <v>17</v>
      </c>
      <c r="C20" s="338">
        <f>C21+C26+C28+C30+C29+C27</f>
        <v>8232.5</v>
      </c>
      <c r="D20" s="338">
        <f>D21+D26+D28+D30+D29+D27</f>
        <v>11277.03801</v>
      </c>
      <c r="E20" s="338">
        <f>E21+E26+E28+E30+E29+E27</f>
        <v>9584.325490000001</v>
      </c>
      <c r="F20" s="410">
        <f>F21+F26+F28+F30+F29+F27</f>
        <v>9660.28719</v>
      </c>
      <c r="G20" s="73">
        <f t="shared" si="1"/>
        <v>84.98974182317225</v>
      </c>
      <c r="H20" s="20">
        <f t="shared" si="0"/>
        <v>1351.825490000001</v>
      </c>
    </row>
    <row r="21" spans="1:8" s="47" customFormat="1" ht="15.75" customHeight="1" thickBot="1">
      <c r="A21" s="48" t="s">
        <v>198</v>
      </c>
      <c r="B21" s="49" t="s">
        <v>195</v>
      </c>
      <c r="C21" s="339">
        <f>C22+C23</f>
        <v>2800.7000000000003</v>
      </c>
      <c r="D21" s="339">
        <f>D22+D23</f>
        <v>4202.114</v>
      </c>
      <c r="E21" s="339">
        <f>E22+E23+E24</f>
        <v>4079.78394</v>
      </c>
      <c r="F21" s="411">
        <f>F22+F23</f>
        <v>4246.50152</v>
      </c>
      <c r="G21" s="73">
        <f t="shared" si="1"/>
        <v>97.08884480525755</v>
      </c>
      <c r="H21" s="20">
        <f t="shared" si="0"/>
        <v>1279.0839399999995</v>
      </c>
    </row>
    <row r="22" spans="1:8" s="47" customFormat="1" ht="13.5" customHeight="1" thickBot="1">
      <c r="A22" s="48" t="s">
        <v>373</v>
      </c>
      <c r="B22" s="49" t="s">
        <v>196</v>
      </c>
      <c r="C22" s="339">
        <v>614.4</v>
      </c>
      <c r="D22" s="339">
        <v>1592.685</v>
      </c>
      <c r="E22" s="339">
        <v>1552.99806</v>
      </c>
      <c r="F22" s="397">
        <v>1185.34245</v>
      </c>
      <c r="G22" s="73">
        <f t="shared" si="1"/>
        <v>97.50817393269855</v>
      </c>
      <c r="H22" s="20">
        <f t="shared" si="0"/>
        <v>938.5980599999999</v>
      </c>
    </row>
    <row r="23" spans="1:8" s="47" customFormat="1" ht="24.75" thickBot="1">
      <c r="A23" s="48" t="s">
        <v>374</v>
      </c>
      <c r="B23" s="49" t="s">
        <v>197</v>
      </c>
      <c r="C23" s="339">
        <v>2186.3</v>
      </c>
      <c r="D23" s="339">
        <v>2609.429</v>
      </c>
      <c r="E23" s="339">
        <v>2526.65738</v>
      </c>
      <c r="F23" s="397">
        <v>3061.15907</v>
      </c>
      <c r="G23" s="73">
        <f t="shared" si="1"/>
        <v>96.82797960779925</v>
      </c>
      <c r="H23" s="20">
        <f t="shared" si="0"/>
        <v>340.3573799999999</v>
      </c>
    </row>
    <row r="24" spans="1:8" s="47" customFormat="1" ht="36.75" thickBot="1">
      <c r="A24" s="48" t="s">
        <v>375</v>
      </c>
      <c r="B24" s="49" t="s">
        <v>376</v>
      </c>
      <c r="C24" s="339"/>
      <c r="D24" s="339"/>
      <c r="E24" s="339">
        <v>0.1285</v>
      </c>
      <c r="F24" s="397"/>
      <c r="G24" s="73"/>
      <c r="H24" s="20">
        <f t="shared" si="0"/>
        <v>0.1285</v>
      </c>
    </row>
    <row r="25" spans="1:8" ht="12.75" thickBot="1">
      <c r="A25" s="27" t="s">
        <v>18</v>
      </c>
      <c r="B25" s="27" t="s">
        <v>19</v>
      </c>
      <c r="C25" s="335"/>
      <c r="D25" s="335"/>
      <c r="E25" s="335"/>
      <c r="F25" s="396"/>
      <c r="G25" s="73"/>
      <c r="H25" s="20">
        <f>E25-C25</f>
        <v>0</v>
      </c>
    </row>
    <row r="26" spans="1:8" ht="12" customHeight="1" thickBot="1">
      <c r="A26" s="13"/>
      <c r="B26" s="13" t="s">
        <v>20</v>
      </c>
      <c r="C26" s="340">
        <v>3479.9</v>
      </c>
      <c r="D26" s="340">
        <v>3283.071</v>
      </c>
      <c r="E26" s="340">
        <v>2298.38126</v>
      </c>
      <c r="F26" s="398">
        <v>3346.68278</v>
      </c>
      <c r="G26" s="73">
        <f aca="true" t="shared" si="2" ref="G26:G72">E26/C26*100</f>
        <v>66.04733641771315</v>
      </c>
      <c r="H26" s="20">
        <f t="shared" si="0"/>
        <v>-1181.51874</v>
      </c>
    </row>
    <row r="27" spans="1:8" ht="24.75" thickBot="1">
      <c r="A27" s="48" t="s">
        <v>377</v>
      </c>
      <c r="B27" s="54" t="s">
        <v>378</v>
      </c>
      <c r="C27" s="340"/>
      <c r="D27" s="340"/>
      <c r="E27" s="340">
        <v>18.10613</v>
      </c>
      <c r="F27" s="398">
        <v>-0.41862</v>
      </c>
      <c r="G27" s="73"/>
      <c r="H27" s="20">
        <f t="shared" si="0"/>
        <v>18.10613</v>
      </c>
    </row>
    <row r="28" spans="1:8" ht="12" customHeight="1" thickBot="1">
      <c r="A28" s="13" t="s">
        <v>21</v>
      </c>
      <c r="B28" s="13" t="s">
        <v>22</v>
      </c>
      <c r="C28" s="342">
        <v>1622.6</v>
      </c>
      <c r="D28" s="342">
        <v>3201.85301</v>
      </c>
      <c r="E28" s="342">
        <v>2598.87064</v>
      </c>
      <c r="F28" s="399">
        <v>1617.29959</v>
      </c>
      <c r="G28" s="73">
        <f t="shared" si="2"/>
        <v>160.16705534327625</v>
      </c>
      <c r="H28" s="20">
        <f t="shared" si="0"/>
        <v>976.2706400000002</v>
      </c>
    </row>
    <row r="29" spans="1:8" ht="12.75" thickBot="1">
      <c r="A29" s="13" t="s">
        <v>379</v>
      </c>
      <c r="B29" s="13" t="s">
        <v>380</v>
      </c>
      <c r="C29" s="342"/>
      <c r="D29" s="342"/>
      <c r="E29" s="342">
        <v>-0.30134</v>
      </c>
      <c r="F29" s="399">
        <v>-0.07009</v>
      </c>
      <c r="G29" s="73"/>
      <c r="H29" s="20">
        <f t="shared" si="0"/>
        <v>-0.30134</v>
      </c>
    </row>
    <row r="30" spans="1:8" ht="12.75" thickBot="1">
      <c r="A30" s="34" t="s">
        <v>302</v>
      </c>
      <c r="B30" s="34" t="s">
        <v>303</v>
      </c>
      <c r="C30" s="335">
        <v>329.3</v>
      </c>
      <c r="D30" s="335">
        <v>590</v>
      </c>
      <c r="E30" s="335">
        <v>589.48486</v>
      </c>
      <c r="F30" s="396">
        <v>450.29201</v>
      </c>
      <c r="G30" s="73">
        <f t="shared" si="2"/>
        <v>179.01149711509262</v>
      </c>
      <c r="H30" s="20">
        <f t="shared" si="0"/>
        <v>260.18486</v>
      </c>
    </row>
    <row r="31" spans="1:8" ht="12.75" thickBot="1">
      <c r="A31" s="72" t="s">
        <v>23</v>
      </c>
      <c r="B31" s="303" t="s">
        <v>24</v>
      </c>
      <c r="C31" s="274">
        <f>C32+C33</f>
        <v>8755</v>
      </c>
      <c r="D31" s="274">
        <f>D32+D33</f>
        <v>9367.35578</v>
      </c>
      <c r="E31" s="341">
        <f>E32+E33</f>
        <v>7387.334330000001</v>
      </c>
      <c r="F31" s="404">
        <f>F32+F33</f>
        <v>7468.19759</v>
      </c>
      <c r="G31" s="73">
        <f t="shared" si="2"/>
        <v>84.37846179326101</v>
      </c>
      <c r="H31" s="20">
        <f t="shared" si="0"/>
        <v>-1367.6656699999994</v>
      </c>
    </row>
    <row r="32" spans="1:9" ht="12.75" thickBot="1">
      <c r="A32" s="34" t="s">
        <v>381</v>
      </c>
      <c r="B32" s="34" t="s">
        <v>26</v>
      </c>
      <c r="C32" s="260">
        <v>1029</v>
      </c>
      <c r="D32" s="260">
        <v>1012.315</v>
      </c>
      <c r="E32" s="332">
        <v>571.28797</v>
      </c>
      <c r="F32" s="400">
        <v>658.55113</v>
      </c>
      <c r="G32" s="73">
        <f t="shared" si="2"/>
        <v>55.51875315840622</v>
      </c>
      <c r="H32" s="20">
        <f t="shared" si="0"/>
        <v>-457.71203</v>
      </c>
      <c r="I32" s="47"/>
    </row>
    <row r="33" spans="1:8" ht="12.75" thickBot="1">
      <c r="A33" s="58" t="s">
        <v>29</v>
      </c>
      <c r="B33" s="58" t="s">
        <v>30</v>
      </c>
      <c r="C33" s="264">
        <v>7726</v>
      </c>
      <c r="D33" s="264">
        <v>8355.04078</v>
      </c>
      <c r="E33" s="333">
        <v>6816.04636</v>
      </c>
      <c r="F33" s="394">
        <v>6809.64646</v>
      </c>
      <c r="G33" s="73">
        <f t="shared" si="2"/>
        <v>88.22218949003366</v>
      </c>
      <c r="H33" s="20">
        <f t="shared" si="0"/>
        <v>-909.9536399999997</v>
      </c>
    </row>
    <row r="34" spans="1:8" ht="12.75" thickBot="1">
      <c r="A34" s="26" t="s">
        <v>31</v>
      </c>
      <c r="B34" s="6" t="s">
        <v>32</v>
      </c>
      <c r="C34" s="253">
        <f>C36+C38+C39</f>
        <v>1267.8</v>
      </c>
      <c r="D34" s="253">
        <f>D36+D38+D39</f>
        <v>1695.359</v>
      </c>
      <c r="E34" s="343">
        <f>E36+E38+E39</f>
        <v>1209.54224</v>
      </c>
      <c r="F34" s="412">
        <f>F36+F38+F39</f>
        <v>1428.59609</v>
      </c>
      <c r="G34" s="73">
        <f t="shared" si="2"/>
        <v>95.40481463953306</v>
      </c>
      <c r="H34" s="20">
        <f>E34-C34</f>
        <v>-58.25775999999996</v>
      </c>
    </row>
    <row r="35" spans="1:8" ht="12.75" thickBot="1">
      <c r="A35" s="27" t="s">
        <v>33</v>
      </c>
      <c r="B35" s="27" t="s">
        <v>34</v>
      </c>
      <c r="C35" s="261"/>
      <c r="D35" s="261"/>
      <c r="E35" s="335"/>
      <c r="F35" s="396"/>
      <c r="G35" s="73"/>
      <c r="H35" s="20">
        <f t="shared" si="0"/>
        <v>0</v>
      </c>
    </row>
    <row r="36" spans="2:8" ht="12.75" thickBot="1">
      <c r="B36" s="34" t="s">
        <v>35</v>
      </c>
      <c r="C36" s="260">
        <f>C37</f>
        <v>1234.8</v>
      </c>
      <c r="D36" s="260">
        <f>D37</f>
        <v>1599.567</v>
      </c>
      <c r="E36" s="334">
        <f>E37</f>
        <v>1111.56224</v>
      </c>
      <c r="F36" s="395">
        <f>F37</f>
        <v>1327.13961</v>
      </c>
      <c r="G36" s="73">
        <f t="shared" si="2"/>
        <v>90.01961775186264</v>
      </c>
      <c r="H36" s="20">
        <f t="shared" si="0"/>
        <v>-123.23775999999998</v>
      </c>
    </row>
    <row r="37" spans="1:8" ht="12.75" thickBot="1">
      <c r="A37" s="27" t="s">
        <v>36</v>
      </c>
      <c r="B37" s="58" t="s">
        <v>37</v>
      </c>
      <c r="C37" s="264">
        <v>1234.8</v>
      </c>
      <c r="D37" s="264">
        <v>1599.567</v>
      </c>
      <c r="E37" s="336">
        <v>1111.56224</v>
      </c>
      <c r="F37" s="401">
        <v>1327.13961</v>
      </c>
      <c r="G37" s="73">
        <f t="shared" si="2"/>
        <v>90.01961775186264</v>
      </c>
      <c r="H37" s="20">
        <f>E37-C37</f>
        <v>-123.23775999999998</v>
      </c>
    </row>
    <row r="38" spans="1:8" ht="12.75" thickBot="1">
      <c r="A38" s="27" t="s">
        <v>38</v>
      </c>
      <c r="B38" s="27" t="s">
        <v>39</v>
      </c>
      <c r="C38" s="261">
        <v>33</v>
      </c>
      <c r="D38" s="261">
        <v>95.792</v>
      </c>
      <c r="E38" s="342">
        <v>97.98</v>
      </c>
      <c r="F38" s="399">
        <v>101.45648</v>
      </c>
      <c r="G38" s="73">
        <f t="shared" si="2"/>
        <v>296.90909090909093</v>
      </c>
      <c r="H38" s="20">
        <f t="shared" si="0"/>
        <v>64.98</v>
      </c>
    </row>
    <row r="39" spans="1:8" ht="12.75" thickBot="1">
      <c r="A39" s="27"/>
      <c r="B39" s="27" t="s">
        <v>314</v>
      </c>
      <c r="C39" s="261"/>
      <c r="D39" s="261"/>
      <c r="E39" s="335"/>
      <c r="F39" s="413"/>
      <c r="G39" s="73"/>
      <c r="H39" s="20">
        <f t="shared" si="0"/>
        <v>0</v>
      </c>
    </row>
    <row r="40" spans="1:9" ht="12.75" thickBot="1">
      <c r="A40" s="26" t="s">
        <v>40</v>
      </c>
      <c r="B40" s="14" t="s">
        <v>41</v>
      </c>
      <c r="C40" s="287"/>
      <c r="D40" s="287"/>
      <c r="E40" s="357"/>
      <c r="F40" s="414"/>
      <c r="G40" s="73"/>
      <c r="H40" s="20">
        <f t="shared" si="0"/>
        <v>0</v>
      </c>
      <c r="I40" s="9"/>
    </row>
    <row r="41" spans="1:9" ht="12.75" thickBot="1">
      <c r="A41" s="15"/>
      <c r="B41" s="309" t="s">
        <v>42</v>
      </c>
      <c r="C41" s="381"/>
      <c r="D41" s="381">
        <v>18</v>
      </c>
      <c r="E41" s="358">
        <v>60.5132</v>
      </c>
      <c r="F41" s="415">
        <v>65.58552</v>
      </c>
      <c r="G41" s="73"/>
      <c r="H41" s="20">
        <f t="shared" si="0"/>
        <v>60.5132</v>
      </c>
      <c r="I41" s="9"/>
    </row>
    <row r="42" spans="1:8" ht="24.75" thickBot="1">
      <c r="A42" s="72" t="s">
        <v>63</v>
      </c>
      <c r="B42" s="325" t="s">
        <v>203</v>
      </c>
      <c r="C42" s="311">
        <f>C45+C49+C52</f>
        <v>10574.43298</v>
      </c>
      <c r="D42" s="311">
        <f>D45+D49+D52+D58</f>
        <v>13439.287629999999</v>
      </c>
      <c r="E42" s="344">
        <f>E45+E49+E52+E57+E58</f>
        <v>9689.582569999999</v>
      </c>
      <c r="F42" s="416">
        <f>F45+F49+F52</f>
        <v>12658.78956</v>
      </c>
      <c r="G42" s="73">
        <f t="shared" si="2"/>
        <v>91.63217156254557</v>
      </c>
      <c r="H42" s="20">
        <f t="shared" si="0"/>
        <v>-884.8504100000009</v>
      </c>
    </row>
    <row r="43" spans="2:8" ht="0.75" customHeight="1" thickBot="1">
      <c r="B43" s="74"/>
      <c r="C43" s="288"/>
      <c r="D43" s="288"/>
      <c r="E43" s="359">
        <f>E45+E52+E57+E47+E56</f>
        <v>10783.74167</v>
      </c>
      <c r="F43" s="417">
        <f>F45+F52+F57+F47+F56</f>
        <v>14705.46541</v>
      </c>
      <c r="G43" s="73" t="e">
        <f t="shared" si="2"/>
        <v>#DIV/0!</v>
      </c>
      <c r="H43" s="20">
        <f t="shared" si="0"/>
        <v>10783.74167</v>
      </c>
    </row>
    <row r="44" spans="1:8" ht="12.75" thickBot="1">
      <c r="A44" s="27" t="s">
        <v>64</v>
      </c>
      <c r="B44" s="27" t="s">
        <v>65</v>
      </c>
      <c r="C44" s="261"/>
      <c r="D44" s="261"/>
      <c r="E44" s="360"/>
      <c r="F44" s="418"/>
      <c r="G44" s="73"/>
      <c r="H44" s="20">
        <f t="shared" si="0"/>
        <v>0</v>
      </c>
    </row>
    <row r="45" spans="2:8" ht="12" customHeight="1" thickBot="1">
      <c r="B45" s="34" t="s">
        <v>66</v>
      </c>
      <c r="C45" s="260">
        <f>C47</f>
        <v>5808</v>
      </c>
      <c r="D45" s="260">
        <f>D47</f>
        <v>5774.552</v>
      </c>
      <c r="E45" s="334">
        <f>E47</f>
        <v>5120.13083</v>
      </c>
      <c r="F45" s="395">
        <f>F47</f>
        <v>7191.6827</v>
      </c>
      <c r="G45" s="73">
        <f t="shared" si="2"/>
        <v>88.15652255509642</v>
      </c>
      <c r="H45" s="20">
        <f t="shared" si="0"/>
        <v>-687.8691699999999</v>
      </c>
    </row>
    <row r="46" spans="1:8" ht="12.75" thickBot="1">
      <c r="A46" s="27" t="s">
        <v>267</v>
      </c>
      <c r="B46" s="27" t="s">
        <v>65</v>
      </c>
      <c r="C46" s="261"/>
      <c r="D46" s="261"/>
      <c r="E46" s="335"/>
      <c r="F46" s="396"/>
      <c r="G46" s="73"/>
      <c r="H46" s="20">
        <f>E46-C46</f>
        <v>0</v>
      </c>
    </row>
    <row r="47" spans="2:8" ht="12" customHeight="1" thickBot="1">
      <c r="B47" s="34" t="s">
        <v>67</v>
      </c>
      <c r="C47" s="260">
        <v>5808</v>
      </c>
      <c r="D47" s="260">
        <v>5774.552</v>
      </c>
      <c r="E47" s="334">
        <v>5120.13083</v>
      </c>
      <c r="F47" s="395">
        <v>7191.6827</v>
      </c>
      <c r="G47" s="73">
        <f t="shared" si="2"/>
        <v>88.15652255509642</v>
      </c>
      <c r="H47" s="20">
        <f t="shared" si="0"/>
        <v>-687.8691699999999</v>
      </c>
    </row>
    <row r="48" spans="1:8" ht="12.75" thickBot="1">
      <c r="A48" s="27" t="s">
        <v>437</v>
      </c>
      <c r="B48" s="27" t="s">
        <v>65</v>
      </c>
      <c r="C48" s="261"/>
      <c r="D48" s="261"/>
      <c r="E48" s="335"/>
      <c r="F48" s="396"/>
      <c r="G48" s="73"/>
      <c r="H48" s="20">
        <f>E48-C48</f>
        <v>0</v>
      </c>
    </row>
    <row r="49" spans="2:8" ht="11.25" customHeight="1" thickBot="1">
      <c r="B49" s="34" t="s">
        <v>67</v>
      </c>
      <c r="C49" s="260">
        <v>4582.43298</v>
      </c>
      <c r="D49" s="260">
        <v>7333.49063</v>
      </c>
      <c r="E49" s="334">
        <v>4147.56376</v>
      </c>
      <c r="F49" s="395">
        <v>5200.55017</v>
      </c>
      <c r="G49" s="73">
        <f t="shared" si="2"/>
        <v>90.51008008413906</v>
      </c>
      <c r="H49" s="20">
        <f t="shared" si="0"/>
        <v>-434.8692199999996</v>
      </c>
    </row>
    <row r="50" spans="1:9" ht="12.75" thickBot="1">
      <c r="A50" s="27" t="s">
        <v>68</v>
      </c>
      <c r="B50" s="27" t="s">
        <v>69</v>
      </c>
      <c r="C50" s="261"/>
      <c r="D50" s="261"/>
      <c r="E50" s="361"/>
      <c r="F50" s="419"/>
      <c r="G50" s="73"/>
      <c r="H50" s="20">
        <f t="shared" si="0"/>
        <v>0</v>
      </c>
      <c r="I50" s="47"/>
    </row>
    <row r="51" spans="1:9" ht="12.75" thickBot="1">
      <c r="A51" s="75"/>
      <c r="B51" s="34" t="s">
        <v>70</v>
      </c>
      <c r="C51" s="260"/>
      <c r="D51" s="260"/>
      <c r="E51" s="345"/>
      <c r="F51" s="403"/>
      <c r="G51" s="73"/>
      <c r="H51" s="20">
        <f t="shared" si="0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184</v>
      </c>
      <c r="D52" s="267">
        <f>D54+D56</f>
        <v>292.435</v>
      </c>
      <c r="E52" s="345">
        <f>E54+E56</f>
        <v>356.49958000000004</v>
      </c>
      <c r="F52" s="403">
        <f>F54+F56</f>
        <v>266.55669</v>
      </c>
      <c r="G52" s="73">
        <f t="shared" si="2"/>
        <v>193.74977173913047</v>
      </c>
      <c r="H52" s="20">
        <f t="shared" si="0"/>
        <v>172.49958000000004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261"/>
      <c r="E53" s="348"/>
      <c r="F53" s="420"/>
      <c r="G53" s="73"/>
      <c r="H53" s="20">
        <f t="shared" si="0"/>
        <v>0</v>
      </c>
    </row>
    <row r="54" spans="1:8" s="77" customFormat="1" ht="12.75" customHeight="1" thickBot="1">
      <c r="A54" s="68"/>
      <c r="B54" s="13" t="s">
        <v>74</v>
      </c>
      <c r="C54" s="260">
        <v>184</v>
      </c>
      <c r="D54" s="260">
        <v>248.835</v>
      </c>
      <c r="E54" s="346">
        <v>193.83255</v>
      </c>
      <c r="F54" s="402">
        <v>211.01337</v>
      </c>
      <c r="G54" s="73">
        <f t="shared" si="2"/>
        <v>105.34377717391304</v>
      </c>
      <c r="H54" s="20">
        <f t="shared" si="0"/>
        <v>9.832549999999998</v>
      </c>
    </row>
    <row r="55" spans="1:8" s="77" customFormat="1" ht="12.75" thickBot="1">
      <c r="A55" s="27" t="s">
        <v>75</v>
      </c>
      <c r="B55" s="27" t="s">
        <v>73</v>
      </c>
      <c r="C55" s="261"/>
      <c r="D55" s="261"/>
      <c r="E55" s="345"/>
      <c r="F55" s="403"/>
      <c r="G55" s="73"/>
      <c r="H55" s="20">
        <f t="shared" si="0"/>
        <v>0</v>
      </c>
    </row>
    <row r="56" spans="1:8" s="77" customFormat="1" ht="14.25" customHeight="1" thickBot="1">
      <c r="A56" s="68"/>
      <c r="B56" s="13" t="s">
        <v>76</v>
      </c>
      <c r="C56" s="263"/>
      <c r="D56" s="263">
        <v>43.6</v>
      </c>
      <c r="E56" s="345">
        <v>162.66703</v>
      </c>
      <c r="F56" s="403">
        <v>55.54332</v>
      </c>
      <c r="G56" s="73"/>
      <c r="H56" s="20">
        <f t="shared" si="0"/>
        <v>162.66703</v>
      </c>
    </row>
    <row r="57" spans="1:8" s="77" customFormat="1" ht="15" customHeight="1" thickBot="1">
      <c r="A57" s="27" t="s">
        <v>463</v>
      </c>
      <c r="B57" s="27" t="s">
        <v>78</v>
      </c>
      <c r="C57" s="260"/>
      <c r="D57" s="260"/>
      <c r="E57" s="348">
        <v>24.3134</v>
      </c>
      <c r="F57" s="420"/>
      <c r="G57" s="73"/>
      <c r="H57" s="20">
        <f>E57-C57</f>
        <v>24.3134</v>
      </c>
    </row>
    <row r="58" spans="1:8" s="77" customFormat="1" ht="15" customHeight="1" thickBot="1">
      <c r="A58" s="27" t="s">
        <v>464</v>
      </c>
      <c r="B58" s="27" t="s">
        <v>465</v>
      </c>
      <c r="C58" s="260"/>
      <c r="D58" s="260">
        <v>38.81</v>
      </c>
      <c r="E58" s="348">
        <v>41.075</v>
      </c>
      <c r="F58" s="420"/>
      <c r="G58" s="73"/>
      <c r="H58" s="20">
        <f>E58-C58</f>
        <v>41.075</v>
      </c>
    </row>
    <row r="59" spans="1:8" s="77" customFormat="1" ht="15" customHeight="1" thickBot="1">
      <c r="A59" s="72" t="s">
        <v>79</v>
      </c>
      <c r="B59" s="303" t="s">
        <v>80</v>
      </c>
      <c r="C59" s="311">
        <f>C61+C62+C63+C64+C66</f>
        <v>1610.688</v>
      </c>
      <c r="D59" s="311">
        <f>D61+D62+D63+D64+D66+D65</f>
        <v>3134.29421</v>
      </c>
      <c r="E59" s="344">
        <f>E61+E62+E63+E64+E66+E65</f>
        <v>3133.5823</v>
      </c>
      <c r="F59" s="416">
        <f>F61+F62+F64+F63+F65+F66</f>
        <v>6459.953009999999</v>
      </c>
      <c r="G59" s="73">
        <f t="shared" si="2"/>
        <v>194.5493043966305</v>
      </c>
      <c r="H59" s="20">
        <f t="shared" si="0"/>
        <v>1522.8943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260"/>
      <c r="E60" s="345"/>
      <c r="F60" s="403"/>
      <c r="G60" s="73"/>
      <c r="H60" s="20">
        <f t="shared" si="0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-777.9291</v>
      </c>
      <c r="E61" s="345">
        <v>-777.9291</v>
      </c>
      <c r="F61" s="403">
        <v>3063.53426</v>
      </c>
      <c r="G61" s="73">
        <f t="shared" si="2"/>
        <v>-115.74104078234981</v>
      </c>
      <c r="H61" s="20">
        <f t="shared" si="0"/>
        <v>-1450.0581</v>
      </c>
    </row>
    <row r="62" spans="1:8" s="77" customFormat="1" ht="17.25" customHeight="1" thickBot="1">
      <c r="A62" s="27" t="s">
        <v>385</v>
      </c>
      <c r="B62" s="54" t="s">
        <v>387</v>
      </c>
      <c r="C62" s="259"/>
      <c r="D62" s="259">
        <v>3</v>
      </c>
      <c r="E62" s="339">
        <v>2.62768</v>
      </c>
      <c r="F62" s="397">
        <v>18.72203</v>
      </c>
      <c r="G62" s="73"/>
      <c r="H62" s="20">
        <f>E62-C62</f>
        <v>2.62768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259"/>
      <c r="E63" s="339"/>
      <c r="F63" s="397"/>
      <c r="G63" s="73"/>
      <c r="H63" s="20">
        <f t="shared" si="0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76.338</v>
      </c>
      <c r="D64" s="259">
        <v>193</v>
      </c>
      <c r="E64" s="339">
        <v>192.92208</v>
      </c>
      <c r="F64" s="397">
        <v>133.15199</v>
      </c>
      <c r="G64" s="73">
        <f t="shared" si="2"/>
        <v>252.7208991590034</v>
      </c>
      <c r="H64" s="20">
        <f t="shared" si="0"/>
        <v>116.58408</v>
      </c>
    </row>
    <row r="65" spans="1:8" s="77" customFormat="1" ht="12.75" customHeight="1" thickBot="1">
      <c r="A65" s="48" t="s">
        <v>394</v>
      </c>
      <c r="B65" s="48" t="s">
        <v>395</v>
      </c>
      <c r="C65" s="259"/>
      <c r="D65" s="259"/>
      <c r="E65" s="339"/>
      <c r="F65" s="397">
        <v>1E-05</v>
      </c>
      <c r="G65" s="73"/>
      <c r="H65" s="20">
        <f t="shared" si="0"/>
        <v>0</v>
      </c>
    </row>
    <row r="66" spans="1:8" s="77" customFormat="1" ht="27.75" customHeight="1" thickBot="1">
      <c r="A66" s="48" t="s">
        <v>406</v>
      </c>
      <c r="B66" s="315" t="s">
        <v>396</v>
      </c>
      <c r="C66" s="259">
        <v>862.221</v>
      </c>
      <c r="D66" s="259">
        <v>3716.22331</v>
      </c>
      <c r="E66" s="339">
        <v>3715.96164</v>
      </c>
      <c r="F66" s="397">
        <v>3244.54472</v>
      </c>
      <c r="G66" s="73">
        <f t="shared" si="2"/>
        <v>430.9755433931672</v>
      </c>
      <c r="H66" s="20">
        <f t="shared" si="0"/>
        <v>2853.74064</v>
      </c>
    </row>
    <row r="67" spans="1:8" s="77" customFormat="1" ht="15" customHeight="1" thickBot="1">
      <c r="A67" s="72" t="s">
        <v>404</v>
      </c>
      <c r="B67" s="312" t="s">
        <v>405</v>
      </c>
      <c r="C67" s="382"/>
      <c r="D67" s="382"/>
      <c r="E67" s="341">
        <v>227.33326</v>
      </c>
      <c r="F67" s="404">
        <v>71.407</v>
      </c>
      <c r="G67" s="73"/>
      <c r="H67" s="20">
        <f t="shared" si="0"/>
        <v>227.33326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383"/>
      <c r="E68" s="341">
        <v>887</v>
      </c>
      <c r="F68" s="404">
        <v>486.78749</v>
      </c>
      <c r="G68" s="73"/>
      <c r="H68" s="20">
        <f t="shared" si="0"/>
        <v>887</v>
      </c>
      <c r="I68" s="4"/>
    </row>
    <row r="69" spans="1:8" s="9" customFormat="1" ht="12.75" thickBot="1">
      <c r="A69" s="72" t="s">
        <v>289</v>
      </c>
      <c r="B69" s="312" t="s">
        <v>94</v>
      </c>
      <c r="C69" s="383">
        <v>1000</v>
      </c>
      <c r="D69" s="383">
        <v>13562.15884</v>
      </c>
      <c r="E69" s="341">
        <v>12364.51793</v>
      </c>
      <c r="F69" s="404">
        <v>1215.72648</v>
      </c>
      <c r="G69" s="73">
        <f t="shared" si="2"/>
        <v>1236.451793</v>
      </c>
      <c r="H69" s="20">
        <f t="shared" si="0"/>
        <v>11364.51793</v>
      </c>
    </row>
    <row r="70" spans="1:8" ht="12.75" thickBot="1">
      <c r="A70" s="72" t="s">
        <v>95</v>
      </c>
      <c r="B70" s="303" t="s">
        <v>96</v>
      </c>
      <c r="C70" s="311">
        <f>C72+C75+C87+C92+C96+C85+C81+C84+C94+C80+C95+C93+C91+C82+C99+C73</f>
        <v>716</v>
      </c>
      <c r="D70" s="311">
        <f>D72+D75+D87+D92+D96+D85+D81+D84+D94+D80+D95+D93+D91+D82+D99+D73</f>
        <v>1199</v>
      </c>
      <c r="E70" s="352">
        <f>E72+E75+E87+E92+E96+E85+E81+E84+E94+E80+E95+E93+E91+E73+E83+E100+E77</f>
        <v>1154.70203</v>
      </c>
      <c r="F70" s="421">
        <f>F72+F75+F87+F92+F96+F85+F81+F84+F94+F80+F95+F93+F91+F73+F83+F100+F77+F99+F76</f>
        <v>1042.58873</v>
      </c>
      <c r="G70" s="73">
        <f t="shared" si="2"/>
        <v>161.27123324022347</v>
      </c>
      <c r="H70" s="20">
        <f t="shared" si="0"/>
        <v>438.7020299999999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58"/>
      <c r="F71" s="415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67</v>
      </c>
      <c r="E72" s="334">
        <v>55.67461</v>
      </c>
      <c r="F72" s="395">
        <v>44.56202</v>
      </c>
      <c r="G72" s="73">
        <f t="shared" si="2"/>
        <v>184.96548172757474</v>
      </c>
      <c r="H72" s="20">
        <f t="shared" si="0"/>
        <v>25.57461</v>
      </c>
    </row>
    <row r="73" spans="1:8" ht="12.75" customHeight="1" thickBot="1">
      <c r="A73" s="48" t="s">
        <v>389</v>
      </c>
      <c r="B73" s="54" t="s">
        <v>390</v>
      </c>
      <c r="C73" s="259"/>
      <c r="D73" s="259">
        <v>2</v>
      </c>
      <c r="E73" s="333">
        <v>1.405</v>
      </c>
      <c r="F73" s="394">
        <v>0.6407</v>
      </c>
      <c r="G73" s="73"/>
      <c r="H73" s="20">
        <f>E73-C73</f>
        <v>1.405</v>
      </c>
    </row>
    <row r="74" spans="1:8" ht="12.75" thickBot="1">
      <c r="A74" s="27" t="s">
        <v>99</v>
      </c>
      <c r="B74" s="27" t="s">
        <v>100</v>
      </c>
      <c r="C74" s="261"/>
      <c r="D74" s="261"/>
      <c r="E74" s="335"/>
      <c r="F74" s="396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78</v>
      </c>
      <c r="E75" s="340">
        <v>58</v>
      </c>
      <c r="F75" s="398">
        <v>40</v>
      </c>
      <c r="G75" s="73">
        <f>E75/C75*100</f>
        <v>170.58823529411765</v>
      </c>
      <c r="H75" s="20">
        <f>E75-C75</f>
        <v>24</v>
      </c>
    </row>
    <row r="76" spans="1:8" ht="12.75" thickBot="1">
      <c r="A76" s="34" t="s">
        <v>409</v>
      </c>
      <c r="B76" s="34" t="s">
        <v>410</v>
      </c>
      <c r="C76" s="260"/>
      <c r="D76" s="260"/>
      <c r="E76" s="334"/>
      <c r="F76" s="395"/>
      <c r="G76" s="73"/>
      <c r="H76" s="20">
        <f aca="true" t="shared" si="3" ref="H76:H92">E76-C76</f>
        <v>0</v>
      </c>
    </row>
    <row r="77" spans="2:8" ht="0.75" customHeight="1" thickBot="1">
      <c r="B77" s="13"/>
      <c r="C77" s="260"/>
      <c r="D77" s="260"/>
      <c r="E77" s="334"/>
      <c r="F77" s="395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35"/>
      <c r="F78" s="396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34"/>
      <c r="F79" s="395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34"/>
      <c r="F80" s="395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/>
      <c r="E81" s="333"/>
      <c r="F81" s="394">
        <v>170</v>
      </c>
      <c r="G81" s="73">
        <f>E81/C81*100</f>
        <v>0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87</v>
      </c>
      <c r="E82" s="335"/>
      <c r="F82" s="396"/>
      <c r="G82" s="73">
        <f>E82/C82*100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40">
        <v>83</v>
      </c>
      <c r="F83" s="398">
        <v>80</v>
      </c>
      <c r="G83" s="73"/>
      <c r="H83" s="20">
        <f t="shared" si="3"/>
        <v>83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169</v>
      </c>
      <c r="E84" s="333">
        <v>160.4</v>
      </c>
      <c r="F84" s="394">
        <v>143.259</v>
      </c>
      <c r="G84" s="73">
        <f>E84/C84*100</f>
        <v>996.2732919254657</v>
      </c>
      <c r="H84" s="20">
        <f>E84-C84</f>
        <v>144.3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36"/>
      <c r="F85" s="401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5"/>
      <c r="F86" s="396"/>
      <c r="G86" s="73"/>
      <c r="H86" s="20">
        <f t="shared" si="3"/>
        <v>0</v>
      </c>
    </row>
    <row r="87" spans="2:8" ht="12.75" thickBot="1">
      <c r="B87" s="34" t="s">
        <v>114</v>
      </c>
      <c r="C87" s="260"/>
      <c r="D87" s="260">
        <v>2.5</v>
      </c>
      <c r="E87" s="334">
        <v>2.5</v>
      </c>
      <c r="F87" s="395"/>
      <c r="G87" s="73"/>
      <c r="H87" s="20">
        <f t="shared" si="3"/>
        <v>2.5</v>
      </c>
    </row>
    <row r="88" spans="3:8" ht="12.75" hidden="1" thickBot="1">
      <c r="C88" s="384"/>
      <c r="D88" s="384"/>
      <c r="F88" s="422"/>
      <c r="G88" s="73"/>
      <c r="H88" s="20">
        <f t="shared" si="3"/>
        <v>0</v>
      </c>
    </row>
    <row r="89" spans="3:8" ht="12.75" hidden="1" thickBot="1">
      <c r="C89" s="384"/>
      <c r="D89" s="384"/>
      <c r="F89" s="422"/>
      <c r="G89" s="73"/>
      <c r="H89" s="20">
        <f t="shared" si="3"/>
        <v>0</v>
      </c>
    </row>
    <row r="90" spans="3:8" ht="12.75" hidden="1" thickBot="1">
      <c r="C90" s="384"/>
      <c r="D90" s="384"/>
      <c r="F90" s="422"/>
      <c r="G90" s="73"/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>
        <v>2</v>
      </c>
      <c r="E91" s="374">
        <v>3</v>
      </c>
      <c r="F91" s="423"/>
      <c r="G91" s="73"/>
      <c r="H91" s="20">
        <f t="shared" si="3"/>
        <v>3</v>
      </c>
    </row>
    <row r="92" spans="1:8" ht="12.75" hidden="1" thickBot="1">
      <c r="A92" s="58"/>
      <c r="B92" s="58" t="s">
        <v>117</v>
      </c>
      <c r="C92" s="264"/>
      <c r="D92" s="264"/>
      <c r="E92" s="375"/>
      <c r="F92" s="424"/>
      <c r="G92" s="73" t="e">
        <f>E92/C92*100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>
        <v>3</v>
      </c>
      <c r="D93" s="264">
        <v>30</v>
      </c>
      <c r="E93" s="333">
        <v>25</v>
      </c>
      <c r="F93" s="394">
        <v>50</v>
      </c>
      <c r="G93" s="73">
        <f>E93/C93*100</f>
        <v>833.3333333333334</v>
      </c>
      <c r="H93" s="20">
        <f>E93-C93</f>
        <v>22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3"/>
      <c r="F94" s="394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29</v>
      </c>
      <c r="E95" s="376">
        <v>28.6</v>
      </c>
      <c r="F95" s="405">
        <v>53.2</v>
      </c>
      <c r="G95" s="73"/>
      <c r="H95" s="20">
        <f aca="true" t="shared" si="4" ref="H95:H139">E95-C95</f>
        <v>28.6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722.5</v>
      </c>
      <c r="E96" s="337">
        <f>E98</f>
        <v>727.12242</v>
      </c>
      <c r="F96" s="406">
        <f>F98</f>
        <v>460.92701</v>
      </c>
      <c r="G96" s="73">
        <f>E96/C96*100</f>
        <v>203.5047355163728</v>
      </c>
      <c r="H96" s="20">
        <f t="shared" si="4"/>
        <v>369.82242</v>
      </c>
    </row>
    <row r="97" spans="1:8" ht="12.75" thickBot="1">
      <c r="A97" s="27" t="s">
        <v>325</v>
      </c>
      <c r="B97" s="27" t="s">
        <v>121</v>
      </c>
      <c r="C97" s="261"/>
      <c r="D97" s="261"/>
      <c r="E97" s="335"/>
      <c r="F97" s="396"/>
      <c r="G97" s="73"/>
      <c r="H97" s="20">
        <f t="shared" si="4"/>
        <v>0</v>
      </c>
    </row>
    <row r="98" spans="2:8" ht="12.75" thickBot="1">
      <c r="B98" s="34" t="s">
        <v>122</v>
      </c>
      <c r="C98" s="260">
        <v>357.3</v>
      </c>
      <c r="D98" s="260">
        <v>722.5</v>
      </c>
      <c r="E98" s="334">
        <v>727.12242</v>
      </c>
      <c r="F98" s="395">
        <v>460.92701</v>
      </c>
      <c r="G98" s="73">
        <f>E98/C98*100</f>
        <v>203.5047355163728</v>
      </c>
      <c r="H98" s="20">
        <f t="shared" si="4"/>
        <v>369.82242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10</v>
      </c>
      <c r="E99" s="335"/>
      <c r="F99" s="396"/>
      <c r="G99" s="73">
        <f>E99/C99*100</f>
        <v>0</v>
      </c>
      <c r="H99" s="20">
        <f t="shared" si="4"/>
        <v>-9.5</v>
      </c>
    </row>
    <row r="100" spans="2:8" ht="12.75" thickBot="1">
      <c r="B100" s="34" t="s">
        <v>124</v>
      </c>
      <c r="C100" s="260"/>
      <c r="D100" s="260"/>
      <c r="E100" s="334">
        <v>10</v>
      </c>
      <c r="F100" s="396"/>
      <c r="G100" s="73"/>
      <c r="H100" s="20">
        <f t="shared" si="4"/>
        <v>10</v>
      </c>
    </row>
    <row r="101" spans="1:8" ht="12.75" thickBot="1">
      <c r="A101" s="72" t="s">
        <v>125</v>
      </c>
      <c r="B101" s="303" t="s">
        <v>126</v>
      </c>
      <c r="C101" s="311">
        <f>C104+C105</f>
        <v>0</v>
      </c>
      <c r="D101" s="311">
        <f>D104+D105</f>
        <v>362.455</v>
      </c>
      <c r="E101" s="377">
        <f>E102+E103+E104+E105</f>
        <v>243.67612</v>
      </c>
      <c r="F101" s="425">
        <f>F102+F103+F104+F105</f>
        <v>1482.5532699999999</v>
      </c>
      <c r="G101" s="73"/>
      <c r="H101" s="20">
        <f t="shared" si="4"/>
        <v>243.67612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40">
        <v>-118.37922</v>
      </c>
      <c r="F102" s="398">
        <v>62.84015</v>
      </c>
      <c r="G102" s="73"/>
      <c r="H102" s="20">
        <f t="shared" si="4"/>
        <v>-118.37922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42"/>
      <c r="F103" s="399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33"/>
      <c r="F104" s="394"/>
      <c r="G104" s="73"/>
      <c r="H104" s="20">
        <f t="shared" si="4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>
        <v>362.455</v>
      </c>
      <c r="E105" s="336">
        <v>362.05534</v>
      </c>
      <c r="F105" s="401">
        <v>1419.71312</v>
      </c>
      <c r="G105" s="73"/>
      <c r="H105" s="20">
        <f t="shared" si="4"/>
        <v>362.05534</v>
      </c>
    </row>
    <row r="106" spans="1:8" ht="12.75" thickBot="1">
      <c r="A106" s="72" t="s">
        <v>134</v>
      </c>
      <c r="B106" s="303" t="s">
        <v>135</v>
      </c>
      <c r="C106" s="274">
        <f>C107</f>
        <v>332478.9</v>
      </c>
      <c r="D106" s="274">
        <f>D107+D189</f>
        <v>327256.1</v>
      </c>
      <c r="E106" s="341">
        <f>E107+E189+E193+E192</f>
        <v>319010.06866999995</v>
      </c>
      <c r="F106" s="404">
        <f>F107+F189+F193+F192</f>
        <v>419188.65632</v>
      </c>
      <c r="G106" s="73">
        <f>E106/C106*100</f>
        <v>95.94896658705258</v>
      </c>
      <c r="H106" s="20">
        <f t="shared" si="4"/>
        <v>-13468.831330000074</v>
      </c>
    </row>
    <row r="107" spans="1:8" ht="12.75" thickBot="1">
      <c r="A107" s="100" t="s">
        <v>232</v>
      </c>
      <c r="B107" s="303" t="s">
        <v>233</v>
      </c>
      <c r="C107" s="245">
        <f>C108+C111+C138+C171</f>
        <v>332478.9</v>
      </c>
      <c r="D107" s="245">
        <f>D108+D111+D138+D171</f>
        <v>323048.1</v>
      </c>
      <c r="E107" s="330">
        <f>E108+E111+E138+E171</f>
        <v>314815.71421999997</v>
      </c>
      <c r="F107" s="426">
        <f>F108+F111+F138+F171</f>
        <v>417287.61341</v>
      </c>
      <c r="G107" s="73">
        <f>E107/C107*100</f>
        <v>94.68742654646654</v>
      </c>
      <c r="H107" s="20">
        <f t="shared" si="4"/>
        <v>-17663.185780000058</v>
      </c>
    </row>
    <row r="108" spans="1:8" ht="12.75" thickBot="1">
      <c r="A108" s="72" t="s">
        <v>136</v>
      </c>
      <c r="B108" s="303" t="s">
        <v>137</v>
      </c>
      <c r="C108" s="245">
        <f>C109+C110</f>
        <v>108768</v>
      </c>
      <c r="D108" s="245">
        <f>D109+D110</f>
        <v>102241.9</v>
      </c>
      <c r="E108" s="378">
        <f>E109+E110</f>
        <v>102241.9</v>
      </c>
      <c r="F108" s="409">
        <f>F109+F110</f>
        <v>106780</v>
      </c>
      <c r="G108" s="73">
        <f>E108/C108*100</f>
        <v>93.9999816122389</v>
      </c>
      <c r="H108" s="20">
        <f t="shared" si="4"/>
        <v>-6526.100000000006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102241.9</v>
      </c>
      <c r="E109" s="346">
        <v>102241.9</v>
      </c>
      <c r="F109" s="402">
        <v>106780</v>
      </c>
      <c r="G109" s="73">
        <f>E109/C109*100</f>
        <v>93.9999816122389</v>
      </c>
      <c r="H109" s="20">
        <f t="shared" si="4"/>
        <v>-6526.100000000006</v>
      </c>
    </row>
    <row r="110" spans="1:8" ht="12" customHeight="1" thickBot="1">
      <c r="A110" s="91" t="s">
        <v>218</v>
      </c>
      <c r="B110" s="68" t="s">
        <v>445</v>
      </c>
      <c r="C110" s="289"/>
      <c r="D110" s="289"/>
      <c r="E110" s="332"/>
      <c r="F110" s="400"/>
      <c r="G110" s="73"/>
      <c r="H110" s="20">
        <f t="shared" si="4"/>
        <v>0</v>
      </c>
    </row>
    <row r="111" spans="1:9" ht="12.75" thickBot="1">
      <c r="A111" s="72" t="s">
        <v>140</v>
      </c>
      <c r="B111" s="304" t="s">
        <v>141</v>
      </c>
      <c r="C111" s="248">
        <f>C116+C117+C121+C112+C115+C118+C120</f>
        <v>36809.6</v>
      </c>
      <c r="D111" s="248">
        <f>D116+D117+D121+D112+D115+D118+D120+D119</f>
        <v>28436.399999999998</v>
      </c>
      <c r="E111" s="363">
        <f>E116+E117+E121+E112+E115+E118+E120+E113+E114+E119</f>
        <v>23904.771000000004</v>
      </c>
      <c r="F111" s="427">
        <f>F116+F117+F121+F115+F118+F120+F113+F114+F112</f>
        <v>113224.67598</v>
      </c>
      <c r="G111" s="73">
        <f>E111/C111*100</f>
        <v>64.94167554116319</v>
      </c>
      <c r="H111" s="20">
        <f t="shared" si="4"/>
        <v>-12904.828999999994</v>
      </c>
      <c r="I111" s="9"/>
    </row>
    <row r="112" spans="1:9" ht="12.75" thickBot="1">
      <c r="A112" s="13" t="s">
        <v>411</v>
      </c>
      <c r="B112" s="68" t="s">
        <v>420</v>
      </c>
      <c r="C112" s="290"/>
      <c r="D112" s="290">
        <v>1300.2</v>
      </c>
      <c r="E112" s="379">
        <v>1300.2</v>
      </c>
      <c r="F112" s="407">
        <v>3777.299</v>
      </c>
      <c r="G112" s="73"/>
      <c r="H112" s="20">
        <f t="shared" si="4"/>
        <v>1300.2</v>
      </c>
      <c r="I112" s="9"/>
    </row>
    <row r="113" spans="1:9" ht="12.75" thickBot="1">
      <c r="A113" s="13" t="s">
        <v>411</v>
      </c>
      <c r="B113" s="68" t="s">
        <v>414</v>
      </c>
      <c r="C113" s="269"/>
      <c r="D113" s="269"/>
      <c r="E113" s="337"/>
      <c r="F113" s="406">
        <v>27.4</v>
      </c>
      <c r="G113" s="73"/>
      <c r="H113" s="20">
        <f t="shared" si="4"/>
        <v>0</v>
      </c>
      <c r="I113" s="9"/>
    </row>
    <row r="114" spans="1:9" ht="12.75" thickBot="1">
      <c r="A114" s="13" t="s">
        <v>411</v>
      </c>
      <c r="B114" s="68" t="s">
        <v>415</v>
      </c>
      <c r="C114" s="269"/>
      <c r="D114" s="269"/>
      <c r="E114" s="337"/>
      <c r="F114" s="406"/>
      <c r="G114" s="73"/>
      <c r="H114" s="20">
        <f t="shared" si="4"/>
        <v>0</v>
      </c>
      <c r="I114" s="9"/>
    </row>
    <row r="115" spans="1:9" ht="12.75" thickBot="1">
      <c r="A115" s="13" t="s">
        <v>412</v>
      </c>
      <c r="B115" s="68" t="s">
        <v>143</v>
      </c>
      <c r="C115" s="269">
        <v>3263.2</v>
      </c>
      <c r="D115" s="269">
        <v>4956.6</v>
      </c>
      <c r="E115" s="333">
        <v>4956.6</v>
      </c>
      <c r="F115" s="394">
        <v>12875.277</v>
      </c>
      <c r="G115" s="73">
        <f>E115/C115*100</f>
        <v>151.8938465310125</v>
      </c>
      <c r="H115" s="20">
        <f t="shared" si="4"/>
        <v>1693.4000000000005</v>
      </c>
      <c r="I115" s="9"/>
    </row>
    <row r="116" spans="1:9" ht="12.75" thickBot="1">
      <c r="A116" s="34" t="s">
        <v>413</v>
      </c>
      <c r="B116" s="75" t="s">
        <v>145</v>
      </c>
      <c r="C116" s="267">
        <v>5137</v>
      </c>
      <c r="D116" s="267">
        <v>6064</v>
      </c>
      <c r="E116" s="332">
        <v>1563.951</v>
      </c>
      <c r="F116" s="400">
        <v>20628.99998</v>
      </c>
      <c r="G116" s="73">
        <f>E116/C116*100</f>
        <v>30.444831613782362</v>
      </c>
      <c r="H116" s="20">
        <f t="shared" si="4"/>
        <v>-3573.049</v>
      </c>
      <c r="I116" s="9"/>
    </row>
    <row r="117" spans="1:8" ht="12.75" thickBot="1">
      <c r="A117" s="58" t="s">
        <v>337</v>
      </c>
      <c r="B117" s="67" t="s">
        <v>436</v>
      </c>
      <c r="C117" s="270"/>
      <c r="D117" s="270"/>
      <c r="E117" s="333"/>
      <c r="F117" s="394">
        <v>64514.2</v>
      </c>
      <c r="G117" s="73"/>
      <c r="H117" s="20">
        <f t="shared" si="4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37"/>
      <c r="F118" s="398"/>
      <c r="G118" s="73"/>
      <c r="H118" s="20">
        <f t="shared" si="4"/>
        <v>0</v>
      </c>
    </row>
    <row r="119" spans="1:9" s="9" customFormat="1" ht="13.5" thickBot="1">
      <c r="A119" s="13" t="s">
        <v>461</v>
      </c>
      <c r="B119" s="302" t="s">
        <v>462</v>
      </c>
      <c r="C119" s="291"/>
      <c r="D119" s="291">
        <v>3317.8</v>
      </c>
      <c r="E119" s="337">
        <v>3317.8</v>
      </c>
      <c r="F119" s="406"/>
      <c r="G119" s="73" t="e">
        <f>E119/C119*100</f>
        <v>#DIV/0!</v>
      </c>
      <c r="H119" s="20">
        <f>E119-C119</f>
        <v>3317.8</v>
      </c>
      <c r="I119" s="4"/>
    </row>
    <row r="120" spans="1:9" s="9" customFormat="1" ht="13.5" thickBot="1">
      <c r="A120" s="13" t="s">
        <v>370</v>
      </c>
      <c r="B120" s="302" t="s">
        <v>153</v>
      </c>
      <c r="C120" s="291">
        <v>3208.9</v>
      </c>
      <c r="D120" s="291">
        <v>3221.9</v>
      </c>
      <c r="E120" s="337">
        <v>3221.9</v>
      </c>
      <c r="F120" s="406">
        <v>3276</v>
      </c>
      <c r="G120" s="73">
        <f>E120/C120*100</f>
        <v>100.40512325095827</v>
      </c>
      <c r="H120" s="20">
        <f t="shared" si="4"/>
        <v>13</v>
      </c>
      <c r="I120" s="4"/>
    </row>
    <row r="121" spans="1:8" ht="12.75" thickBot="1">
      <c r="A121" s="72" t="s">
        <v>151</v>
      </c>
      <c r="B121" s="305" t="s">
        <v>152</v>
      </c>
      <c r="C121" s="248">
        <f>C123+C124+C125+C126+C127+C122+C128+C131+C130+C137</f>
        <v>25200.5</v>
      </c>
      <c r="D121" s="248">
        <f>D123+D124+D125+D126+D127+D122+D128+D131+D130+D137</f>
        <v>9575.9</v>
      </c>
      <c r="E121" s="347">
        <f>E123+E124+E125+E126+E127+E122+E128+E131+E130+E136+E137+E135</f>
        <v>9544.32</v>
      </c>
      <c r="F121" s="428">
        <f>F123+F124+F125+F126+F127+F122+F128+F131+F130+F134+F135+F136+F137</f>
        <v>8125.500000000001</v>
      </c>
      <c r="G121" s="73">
        <f>E121/C121*100</f>
        <v>37.87353425527271</v>
      </c>
      <c r="H121" s="20">
        <f t="shared" si="4"/>
        <v>-15656.18</v>
      </c>
    </row>
    <row r="122" spans="1:8" ht="16.5" customHeight="1" thickBot="1">
      <c r="A122" s="13" t="s">
        <v>151</v>
      </c>
      <c r="B122" s="132" t="s">
        <v>438</v>
      </c>
      <c r="C122" s="269">
        <v>220</v>
      </c>
      <c r="D122" s="269">
        <v>970</v>
      </c>
      <c r="E122" s="337">
        <v>970</v>
      </c>
      <c r="F122" s="401"/>
      <c r="G122" s="73">
        <f>E122/C122*100</f>
        <v>440.90909090909093</v>
      </c>
      <c r="H122" s="20">
        <f t="shared" si="4"/>
        <v>750</v>
      </c>
    </row>
    <row r="123" spans="1:8" ht="12.75" thickBot="1">
      <c r="A123" s="27" t="s">
        <v>151</v>
      </c>
      <c r="B123" s="79" t="s">
        <v>154</v>
      </c>
      <c r="C123" s="268"/>
      <c r="D123" s="268"/>
      <c r="E123" s="336"/>
      <c r="F123" s="401"/>
      <c r="G123" s="73"/>
      <c r="H123" s="20">
        <f t="shared" si="4"/>
        <v>0</v>
      </c>
    </row>
    <row r="124" spans="1:8" ht="12.75" thickBot="1">
      <c r="A124" s="27" t="s">
        <v>151</v>
      </c>
      <c r="B124" s="67" t="s">
        <v>155</v>
      </c>
      <c r="C124" s="270"/>
      <c r="D124" s="270"/>
      <c r="E124" s="333"/>
      <c r="F124" s="394">
        <v>122</v>
      </c>
      <c r="G124" s="73"/>
      <c r="H124" s="20">
        <f t="shared" si="4"/>
        <v>0</v>
      </c>
    </row>
    <row r="125" spans="1:8" ht="12.75" thickBot="1">
      <c r="A125" s="27" t="s">
        <v>151</v>
      </c>
      <c r="B125" s="79" t="s">
        <v>444</v>
      </c>
      <c r="C125" s="270">
        <v>4000</v>
      </c>
      <c r="D125" s="270">
        <v>4000</v>
      </c>
      <c r="E125" s="333">
        <v>4000</v>
      </c>
      <c r="F125" s="394">
        <v>2097</v>
      </c>
      <c r="G125" s="73">
        <f>E125/C125*100</f>
        <v>100</v>
      </c>
      <c r="H125" s="20">
        <f t="shared" si="4"/>
        <v>0</v>
      </c>
    </row>
    <row r="126" spans="1:8" ht="12.75" hidden="1" thickBot="1">
      <c r="A126" s="27" t="s">
        <v>151</v>
      </c>
      <c r="B126" s="79" t="s">
        <v>251</v>
      </c>
      <c r="C126" s="268"/>
      <c r="D126" s="268"/>
      <c r="E126" s="336"/>
      <c r="F126" s="401"/>
      <c r="G126" s="73" t="e">
        <f>E126/C126*100</f>
        <v>#DIV/0!</v>
      </c>
      <c r="H126" s="20">
        <f t="shared" si="4"/>
        <v>0</v>
      </c>
    </row>
    <row r="127" spans="1:8" ht="12.75" thickBot="1">
      <c r="A127" s="27" t="s">
        <v>151</v>
      </c>
      <c r="B127" s="79" t="s">
        <v>290</v>
      </c>
      <c r="C127" s="270"/>
      <c r="D127" s="270"/>
      <c r="E127" s="333"/>
      <c r="F127" s="394"/>
      <c r="G127" s="73"/>
      <c r="H127" s="20">
        <f t="shared" si="4"/>
        <v>0</v>
      </c>
    </row>
    <row r="128" spans="1:8" ht="13.5" thickBot="1">
      <c r="A128" s="27" t="s">
        <v>151</v>
      </c>
      <c r="B128" s="229" t="s">
        <v>341</v>
      </c>
      <c r="C128" s="291">
        <v>15496.6</v>
      </c>
      <c r="D128" s="291"/>
      <c r="E128" s="336"/>
      <c r="F128" s="401">
        <v>1438.9</v>
      </c>
      <c r="G128" s="73">
        <f>E128/C128*100</f>
        <v>0</v>
      </c>
      <c r="H128" s="20">
        <f t="shared" si="4"/>
        <v>-15496.6</v>
      </c>
    </row>
    <row r="129" spans="1:8" ht="12.75" hidden="1" thickBot="1">
      <c r="A129" s="27" t="s">
        <v>151</v>
      </c>
      <c r="B129" s="114" t="s">
        <v>331</v>
      </c>
      <c r="C129" s="292"/>
      <c r="D129" s="292"/>
      <c r="E129" s="336"/>
      <c r="F129" s="401"/>
      <c r="G129" s="73" t="e">
        <f>E129/C129*100</f>
        <v>#DIV/0!</v>
      </c>
      <c r="H129" s="20">
        <f t="shared" si="4"/>
        <v>0</v>
      </c>
    </row>
    <row r="130" spans="1:9" ht="13.5" customHeight="1" thickBot="1">
      <c r="A130" s="27" t="s">
        <v>151</v>
      </c>
      <c r="B130" s="114" t="s">
        <v>422</v>
      </c>
      <c r="C130" s="292">
        <v>2273.9</v>
      </c>
      <c r="D130" s="292">
        <v>2273.9</v>
      </c>
      <c r="E130" s="336">
        <v>2242.32</v>
      </c>
      <c r="F130" s="401">
        <v>2294.3</v>
      </c>
      <c r="G130" s="73">
        <f>E130/C130*100</f>
        <v>98.61119662254278</v>
      </c>
      <c r="H130" s="20">
        <f t="shared" si="4"/>
        <v>-31.579999999999927</v>
      </c>
      <c r="I130" s="1"/>
    </row>
    <row r="131" spans="1:9" s="232" customFormat="1" ht="13.5" thickBot="1">
      <c r="A131" s="228" t="s">
        <v>151</v>
      </c>
      <c r="B131" s="229" t="s">
        <v>421</v>
      </c>
      <c r="C131" s="293"/>
      <c r="D131" s="293"/>
      <c r="E131" s="380"/>
      <c r="F131" s="429"/>
      <c r="G131" s="73"/>
      <c r="H131" s="20">
        <f t="shared" si="4"/>
        <v>0</v>
      </c>
      <c r="I131" s="231"/>
    </row>
    <row r="132" spans="1:9" s="232" customFormat="1" ht="13.5" hidden="1" thickBot="1">
      <c r="A132" s="228" t="s">
        <v>151</v>
      </c>
      <c r="B132" s="164" t="s">
        <v>342</v>
      </c>
      <c r="C132" s="277"/>
      <c r="D132" s="277"/>
      <c r="E132" s="349"/>
      <c r="F132" s="430"/>
      <c r="G132" s="73"/>
      <c r="H132" s="20">
        <f t="shared" si="4"/>
        <v>0</v>
      </c>
      <c r="I132" s="240"/>
    </row>
    <row r="133" spans="1:9" ht="12.75" hidden="1" thickBot="1">
      <c r="A133" s="27" t="s">
        <v>151</v>
      </c>
      <c r="B133" s="79" t="s">
        <v>333</v>
      </c>
      <c r="C133" s="291"/>
      <c r="D133" s="291"/>
      <c r="E133" s="336"/>
      <c r="F133" s="396"/>
      <c r="G133" s="73"/>
      <c r="H133" s="20">
        <f t="shared" si="4"/>
        <v>0</v>
      </c>
      <c r="I133" s="1"/>
    </row>
    <row r="134" spans="1:9" ht="12.75" thickBot="1">
      <c r="A134" s="27" t="s">
        <v>151</v>
      </c>
      <c r="B134" s="53" t="s">
        <v>439</v>
      </c>
      <c r="C134" s="262"/>
      <c r="D134" s="262"/>
      <c r="E134" s="333"/>
      <c r="F134" s="401"/>
      <c r="G134" s="73"/>
      <c r="H134" s="20">
        <f t="shared" si="4"/>
        <v>0</v>
      </c>
      <c r="I134" s="1"/>
    </row>
    <row r="135" spans="1:9" ht="24.75" thickBot="1">
      <c r="A135" s="228" t="s">
        <v>151</v>
      </c>
      <c r="B135" s="143" t="s">
        <v>440</v>
      </c>
      <c r="C135" s="291"/>
      <c r="D135" s="291"/>
      <c r="E135" s="336"/>
      <c r="F135" s="406">
        <v>3.1</v>
      </c>
      <c r="G135" s="73"/>
      <c r="H135" s="20">
        <f t="shared" si="4"/>
        <v>0</v>
      </c>
      <c r="I135" s="1"/>
    </row>
    <row r="136" spans="1:9" ht="24.75" thickBot="1">
      <c r="A136" s="228" t="s">
        <v>151</v>
      </c>
      <c r="B136" s="49" t="s">
        <v>446</v>
      </c>
      <c r="C136" s="262"/>
      <c r="D136" s="262"/>
      <c r="E136" s="333"/>
      <c r="F136" s="394">
        <v>700.4</v>
      </c>
      <c r="G136" s="73"/>
      <c r="H136" s="20">
        <f t="shared" si="4"/>
        <v>0</v>
      </c>
      <c r="I136" s="1"/>
    </row>
    <row r="137" spans="1:9" ht="13.5" thickBot="1">
      <c r="A137" s="228" t="s">
        <v>151</v>
      </c>
      <c r="B137" s="143" t="s">
        <v>449</v>
      </c>
      <c r="C137" s="385">
        <v>3210</v>
      </c>
      <c r="D137" s="385">
        <v>2332</v>
      </c>
      <c r="E137" s="373">
        <v>2332</v>
      </c>
      <c r="F137" s="431">
        <v>1469.8</v>
      </c>
      <c r="G137" s="387">
        <f>E137/C137*100</f>
        <v>72.64797507788163</v>
      </c>
      <c r="H137" s="388">
        <f t="shared" si="4"/>
        <v>-878</v>
      </c>
      <c r="I137" s="1"/>
    </row>
    <row r="138" spans="1:9" ht="12.75" thickBot="1">
      <c r="A138" s="72" t="s">
        <v>157</v>
      </c>
      <c r="B138" s="389" t="s">
        <v>158</v>
      </c>
      <c r="C138" s="252">
        <f>C139+C144+C146+C145+C166+C168+C165+C143+C163+C161</f>
        <v>174679.00000000003</v>
      </c>
      <c r="D138" s="252">
        <f>D139+D144+D146+D145+D166+D168+D165+D143+D163+D161+D162+D167+D164</f>
        <v>177801.69999999998</v>
      </c>
      <c r="E138" s="350">
        <f>E139+E144+E146+E145+E166+E168+E165+E163+E161+E162+E167+E164+E143</f>
        <v>176952.15416999997</v>
      </c>
      <c r="F138" s="432">
        <f>F139+F144+F146+F145+F166+F168+F165+F163+F161</f>
        <v>180827.95213</v>
      </c>
      <c r="G138" s="73">
        <f>E138/C138*100</f>
        <v>101.30133225516515</v>
      </c>
      <c r="H138" s="20">
        <f t="shared" si="4"/>
        <v>2273.154169999936</v>
      </c>
      <c r="I138" s="1"/>
    </row>
    <row r="139" spans="1:8" ht="12.75" thickBot="1">
      <c r="A139" s="58" t="s">
        <v>159</v>
      </c>
      <c r="B139" s="67" t="s">
        <v>430</v>
      </c>
      <c r="C139" s="270">
        <v>528</v>
      </c>
      <c r="D139" s="270">
        <v>669.5</v>
      </c>
      <c r="E139" s="342">
        <v>669.5</v>
      </c>
      <c r="F139" s="399">
        <v>546.8</v>
      </c>
      <c r="G139" s="73">
        <f>E139/C139*100</f>
        <v>126.79924242424244</v>
      </c>
      <c r="H139" s="20">
        <f t="shared" si="4"/>
        <v>141.5</v>
      </c>
    </row>
    <row r="140" spans="1:8" s="9" customFormat="1" ht="12" customHeight="1" hidden="1">
      <c r="A140" s="183" t="s">
        <v>4</v>
      </c>
      <c r="B140" s="314"/>
      <c r="C140" s="386" t="s">
        <v>238</v>
      </c>
      <c r="D140" s="386" t="s">
        <v>238</v>
      </c>
      <c r="E140" s="364"/>
      <c r="F140" s="433"/>
      <c r="G140" s="530"/>
      <c r="H140" s="530"/>
    </row>
    <row r="141" spans="1:8" s="9" customFormat="1" ht="12" customHeight="1" hidden="1">
      <c r="A141" s="183" t="s">
        <v>6</v>
      </c>
      <c r="B141" s="176" t="s">
        <v>7</v>
      </c>
      <c r="C141" s="386" t="s">
        <v>239</v>
      </c>
      <c r="D141" s="386" t="s">
        <v>239</v>
      </c>
      <c r="E141" s="365"/>
      <c r="F141" s="434"/>
      <c r="G141" s="173"/>
      <c r="H141" s="7"/>
    </row>
    <row r="142" spans="1:8" ht="12.75" customHeight="1" hidden="1">
      <c r="A142" s="183" t="s">
        <v>9</v>
      </c>
      <c r="B142" s="322"/>
      <c r="C142" s="386" t="s">
        <v>8</v>
      </c>
      <c r="D142" s="386" t="s">
        <v>8</v>
      </c>
      <c r="E142" s="364"/>
      <c r="F142" s="435"/>
      <c r="G142" s="14"/>
      <c r="H142" s="8"/>
    </row>
    <row r="143" spans="1:8" ht="12.75" customHeight="1">
      <c r="A143" s="48" t="s">
        <v>260</v>
      </c>
      <c r="B143" s="48" t="s">
        <v>452</v>
      </c>
      <c r="C143" s="390">
        <v>3.9</v>
      </c>
      <c r="D143" s="390">
        <v>3.9</v>
      </c>
      <c r="E143" s="408">
        <v>3.9</v>
      </c>
      <c r="F143" s="394"/>
      <c r="G143" s="173"/>
      <c r="H143" s="7"/>
    </row>
    <row r="144" spans="1:9" ht="12">
      <c r="A144" s="13" t="s">
        <v>162</v>
      </c>
      <c r="B144" s="68" t="s">
        <v>431</v>
      </c>
      <c r="C144" s="269">
        <v>1371.6</v>
      </c>
      <c r="D144" s="269">
        <v>1257.3</v>
      </c>
      <c r="E144" s="337">
        <v>1257.3</v>
      </c>
      <c r="F144" s="394">
        <v>1392.7</v>
      </c>
      <c r="G144" s="32">
        <f aca="true" t="shared" si="5" ref="G144:G151">E144/C144*100</f>
        <v>91.66666666666667</v>
      </c>
      <c r="H144" s="56">
        <f>E144-C144</f>
        <v>-114.29999999999995</v>
      </c>
      <c r="I144" s="9"/>
    </row>
    <row r="145" spans="1:9" ht="24.75" customHeight="1" thickBot="1">
      <c r="A145" s="58" t="s">
        <v>213</v>
      </c>
      <c r="B145" s="134" t="s">
        <v>382</v>
      </c>
      <c r="C145" s="295">
        <v>430.2</v>
      </c>
      <c r="D145" s="295">
        <v>160.6</v>
      </c>
      <c r="E145" s="333">
        <v>160.55595</v>
      </c>
      <c r="F145" s="394">
        <v>464.22162</v>
      </c>
      <c r="G145" s="29">
        <f t="shared" si="5"/>
        <v>37.32123430962343</v>
      </c>
      <c r="H145" s="61">
        <f aca="true" t="shared" si="6" ref="H145:H195">E145-C145</f>
        <v>-269.64405</v>
      </c>
      <c r="I145" s="9"/>
    </row>
    <row r="146" spans="1:8" ht="12.75" thickBot="1">
      <c r="A146" s="100" t="s">
        <v>168</v>
      </c>
      <c r="B146" s="303" t="s">
        <v>169</v>
      </c>
      <c r="C146" s="246">
        <f>C147+C148+C149+C150+C152+C154+C155+C156+C151+C157+C158+C153+C159+C160</f>
        <v>118322.8</v>
      </c>
      <c r="D146" s="246">
        <f>D147+D148+D149+D150+D152+D154+D155+D156+D151+D157+D158+D153+D159+D160</f>
        <v>119353.59999999999</v>
      </c>
      <c r="E146" s="351">
        <f>E147+E148+E149+E150+E152+E154+E155+E156+E151+E157+E158+E153+E159+E160</f>
        <v>118553.20522</v>
      </c>
      <c r="F146" s="409">
        <f>F147+F148+F149+F150+F152+F154+F155+F156+F151+F157+F158</f>
        <v>120331.13351</v>
      </c>
      <c r="G146" s="73">
        <f t="shared" si="5"/>
        <v>100.19472596997367</v>
      </c>
      <c r="H146" s="20">
        <f t="shared" si="6"/>
        <v>230.40522000000055</v>
      </c>
    </row>
    <row r="147" spans="1:8" ht="11.25" customHeight="1">
      <c r="A147" s="13" t="s">
        <v>168</v>
      </c>
      <c r="B147" s="132" t="s">
        <v>224</v>
      </c>
      <c r="C147" s="295">
        <v>27</v>
      </c>
      <c r="D147" s="295">
        <v>27</v>
      </c>
      <c r="E147" s="337"/>
      <c r="F147" s="398">
        <v>27</v>
      </c>
      <c r="G147" s="32">
        <f t="shared" si="5"/>
        <v>0</v>
      </c>
      <c r="H147" s="56">
        <f t="shared" si="6"/>
        <v>-27</v>
      </c>
    </row>
    <row r="148" spans="1:8" ht="24" customHeight="1">
      <c r="A148" s="13" t="s">
        <v>168</v>
      </c>
      <c r="B148" s="132" t="s">
        <v>212</v>
      </c>
      <c r="C148" s="295">
        <v>1384.2</v>
      </c>
      <c r="D148" s="295">
        <v>1384.2</v>
      </c>
      <c r="E148" s="337">
        <v>1383.8573</v>
      </c>
      <c r="F148" s="406">
        <v>1973.02308</v>
      </c>
      <c r="G148" s="17">
        <f t="shared" si="5"/>
        <v>99.97524201704955</v>
      </c>
      <c r="H148" s="89">
        <f t="shared" si="6"/>
        <v>-0.3427000000001499</v>
      </c>
    </row>
    <row r="149" spans="1:8" ht="12">
      <c r="A149" s="13" t="s">
        <v>168</v>
      </c>
      <c r="B149" s="68" t="s">
        <v>170</v>
      </c>
      <c r="C149" s="269">
        <v>5444.6</v>
      </c>
      <c r="D149" s="269">
        <v>5596</v>
      </c>
      <c r="E149" s="337">
        <v>5596</v>
      </c>
      <c r="F149" s="406">
        <v>7648.8</v>
      </c>
      <c r="G149" s="17">
        <f t="shared" si="5"/>
        <v>102.78073687690554</v>
      </c>
      <c r="H149" s="89">
        <f t="shared" si="6"/>
        <v>151.39999999999964</v>
      </c>
    </row>
    <row r="150" spans="1:8" ht="12">
      <c r="A150" s="58" t="s">
        <v>168</v>
      </c>
      <c r="B150" s="67" t="s">
        <v>171</v>
      </c>
      <c r="C150" s="270">
        <v>92696.4</v>
      </c>
      <c r="D150" s="270">
        <v>92696.4</v>
      </c>
      <c r="E150" s="333">
        <v>92696.4</v>
      </c>
      <c r="F150" s="394">
        <v>95394.9</v>
      </c>
      <c r="G150" s="17">
        <f t="shared" si="5"/>
        <v>100</v>
      </c>
      <c r="H150" s="89">
        <f t="shared" si="6"/>
        <v>0</v>
      </c>
    </row>
    <row r="151" spans="1:8" ht="12">
      <c r="A151" s="58" t="s">
        <v>168</v>
      </c>
      <c r="B151" s="67" t="s">
        <v>371</v>
      </c>
      <c r="C151" s="270">
        <v>15653.6</v>
      </c>
      <c r="D151" s="270">
        <v>16795</v>
      </c>
      <c r="E151" s="333">
        <v>16325.4</v>
      </c>
      <c r="F151" s="394">
        <v>12989.4</v>
      </c>
      <c r="G151" s="17">
        <f t="shared" si="5"/>
        <v>104.29166453723104</v>
      </c>
      <c r="H151" s="89">
        <f t="shared" si="6"/>
        <v>671.7999999999993</v>
      </c>
    </row>
    <row r="152" spans="1:8" ht="12">
      <c r="A152" s="58" t="s">
        <v>168</v>
      </c>
      <c r="B152" s="67" t="s">
        <v>173</v>
      </c>
      <c r="C152" s="270"/>
      <c r="D152" s="270"/>
      <c r="E152" s="333"/>
      <c r="F152" s="394">
        <v>419.5</v>
      </c>
      <c r="G152" s="17"/>
      <c r="H152" s="89">
        <f t="shared" si="6"/>
        <v>0</v>
      </c>
    </row>
    <row r="153" spans="1:8" ht="12">
      <c r="A153" s="58" t="s">
        <v>168</v>
      </c>
      <c r="B153" s="67" t="s">
        <v>453</v>
      </c>
      <c r="C153" s="270">
        <v>1185.9</v>
      </c>
      <c r="D153" s="270">
        <v>1186.7</v>
      </c>
      <c r="E153" s="333">
        <v>1186.69</v>
      </c>
      <c r="F153" s="394"/>
      <c r="G153" s="17"/>
      <c r="H153" s="89"/>
    </row>
    <row r="154" spans="1:8" ht="12">
      <c r="A154" s="58" t="s">
        <v>168</v>
      </c>
      <c r="B154" s="67" t="s">
        <v>174</v>
      </c>
      <c r="C154" s="270">
        <v>1151.6</v>
      </c>
      <c r="D154" s="270">
        <v>1151.6</v>
      </c>
      <c r="E154" s="333">
        <v>918.0246</v>
      </c>
      <c r="F154" s="394">
        <v>1142.5</v>
      </c>
      <c r="G154" s="17"/>
      <c r="H154" s="89">
        <f t="shared" si="6"/>
        <v>-233.57539999999995</v>
      </c>
    </row>
    <row r="155" spans="1:10" ht="12">
      <c r="A155" s="58" t="s">
        <v>168</v>
      </c>
      <c r="B155" s="67" t="s">
        <v>372</v>
      </c>
      <c r="C155" s="270"/>
      <c r="D155" s="270"/>
      <c r="E155" s="333"/>
      <c r="F155" s="394">
        <v>289.5</v>
      </c>
      <c r="G155" s="17"/>
      <c r="H155" s="89">
        <f t="shared" si="6"/>
        <v>0</v>
      </c>
      <c r="J155" s="1"/>
    </row>
    <row r="156" spans="1:8" ht="12.75">
      <c r="A156" s="58" t="s">
        <v>168</v>
      </c>
      <c r="B156" s="162" t="s">
        <v>292</v>
      </c>
      <c r="C156" s="269"/>
      <c r="D156" s="269"/>
      <c r="E156" s="336"/>
      <c r="F156" s="401">
        <v>8.71</v>
      </c>
      <c r="G156" s="17"/>
      <c r="H156" s="89">
        <f t="shared" si="6"/>
        <v>0</v>
      </c>
    </row>
    <row r="157" spans="1:8" ht="25.5">
      <c r="A157" s="58" t="s">
        <v>168</v>
      </c>
      <c r="B157" s="307" t="s">
        <v>383</v>
      </c>
      <c r="C157" s="269"/>
      <c r="D157" s="269"/>
      <c r="E157" s="336"/>
      <c r="F157" s="401">
        <v>324.2</v>
      </c>
      <c r="G157" s="17"/>
      <c r="H157" s="89">
        <f t="shared" si="6"/>
        <v>0</v>
      </c>
    </row>
    <row r="158" spans="1:8" ht="25.5">
      <c r="A158" s="48" t="s">
        <v>168</v>
      </c>
      <c r="B158" s="241" t="s">
        <v>423</v>
      </c>
      <c r="C158" s="262"/>
      <c r="D158" s="262"/>
      <c r="E158" s="333"/>
      <c r="F158" s="401">
        <v>113.60043</v>
      </c>
      <c r="G158" s="17"/>
      <c r="H158" s="89">
        <f t="shared" si="6"/>
        <v>0</v>
      </c>
    </row>
    <row r="159" spans="1:8" ht="12.75">
      <c r="A159" s="48" t="s">
        <v>168</v>
      </c>
      <c r="B159" s="241" t="s">
        <v>454</v>
      </c>
      <c r="C159" s="262">
        <v>679</v>
      </c>
      <c r="D159" s="262">
        <v>416.2</v>
      </c>
      <c r="E159" s="333">
        <v>346.83332</v>
      </c>
      <c r="F159" s="396"/>
      <c r="G159" s="17"/>
      <c r="H159" s="89"/>
    </row>
    <row r="160" spans="1:8" ht="25.5">
      <c r="A160" s="48" t="s">
        <v>168</v>
      </c>
      <c r="B160" s="241" t="s">
        <v>455</v>
      </c>
      <c r="C160" s="262">
        <v>100.5</v>
      </c>
      <c r="D160" s="262">
        <v>100.5</v>
      </c>
      <c r="E160" s="333">
        <v>100</v>
      </c>
      <c r="F160" s="396"/>
      <c r="G160" s="17"/>
      <c r="H160" s="89"/>
    </row>
    <row r="161" spans="1:8" ht="15" customHeight="1">
      <c r="A161" s="48" t="s">
        <v>180</v>
      </c>
      <c r="B161" s="326" t="s">
        <v>425</v>
      </c>
      <c r="C161" s="259">
        <v>1207.9</v>
      </c>
      <c r="D161" s="259">
        <v>1070</v>
      </c>
      <c r="E161" s="333">
        <v>1070</v>
      </c>
      <c r="F161" s="394">
        <v>1233</v>
      </c>
      <c r="G161" s="17">
        <f aca="true" t="shared" si="7" ref="G161:G172">E161/C161*100</f>
        <v>88.58349201092805</v>
      </c>
      <c r="H161" s="89">
        <f t="shared" si="6"/>
        <v>-137.9000000000001</v>
      </c>
    </row>
    <row r="162" spans="1:8" ht="15" customHeight="1">
      <c r="A162" s="13" t="s">
        <v>457</v>
      </c>
      <c r="B162" s="391" t="s">
        <v>458</v>
      </c>
      <c r="C162" s="263"/>
      <c r="D162" s="259">
        <v>4987.3</v>
      </c>
      <c r="E162" s="333">
        <v>4987.3</v>
      </c>
      <c r="F162" s="394"/>
      <c r="G162" s="17"/>
      <c r="H162" s="89"/>
    </row>
    <row r="163" spans="1:8" ht="12.75">
      <c r="A163" s="13" t="s">
        <v>428</v>
      </c>
      <c r="B163" s="307" t="s">
        <v>429</v>
      </c>
      <c r="C163" s="269">
        <v>3394.2</v>
      </c>
      <c r="D163" s="262">
        <v>128.3</v>
      </c>
      <c r="E163" s="333">
        <v>128.3</v>
      </c>
      <c r="F163" s="400">
        <v>220.3</v>
      </c>
      <c r="G163" s="17">
        <f t="shared" si="7"/>
        <v>3.779977608862177</v>
      </c>
      <c r="H163" s="89">
        <f t="shared" si="6"/>
        <v>-3265.8999999999996</v>
      </c>
    </row>
    <row r="164" spans="1:8" ht="13.5">
      <c r="A164" s="13" t="s">
        <v>468</v>
      </c>
      <c r="B164" s="307" t="s">
        <v>469</v>
      </c>
      <c r="C164" s="269"/>
      <c r="D164" s="262">
        <v>68.6</v>
      </c>
      <c r="E164" s="333">
        <v>68.6</v>
      </c>
      <c r="F164" s="394"/>
      <c r="G164" s="17"/>
      <c r="H164" s="89">
        <f>E164-C164</f>
        <v>68.6</v>
      </c>
    </row>
    <row r="165" spans="1:8" ht="36">
      <c r="A165" s="48" t="s">
        <v>317</v>
      </c>
      <c r="B165" s="132" t="s">
        <v>391</v>
      </c>
      <c r="C165" s="269">
        <v>1195.1</v>
      </c>
      <c r="D165" s="262">
        <v>2214</v>
      </c>
      <c r="E165" s="333">
        <v>2214</v>
      </c>
      <c r="F165" s="401">
        <v>2925.2</v>
      </c>
      <c r="G165" s="17">
        <f t="shared" si="7"/>
        <v>185.2564638942348</v>
      </c>
      <c r="H165" s="89">
        <f t="shared" si="6"/>
        <v>1018.9000000000001</v>
      </c>
    </row>
    <row r="166" spans="1:8" ht="36">
      <c r="A166" s="48" t="s">
        <v>317</v>
      </c>
      <c r="B166" s="132" t="s">
        <v>223</v>
      </c>
      <c r="C166" s="295">
        <v>3831.8</v>
      </c>
      <c r="D166" s="295">
        <v>4376</v>
      </c>
      <c r="E166" s="333">
        <v>4376</v>
      </c>
      <c r="F166" s="401">
        <v>7943.7</v>
      </c>
      <c r="G166" s="17">
        <f t="shared" si="7"/>
        <v>114.20220262017851</v>
      </c>
      <c r="H166" s="89">
        <f t="shared" si="6"/>
        <v>544.1999999999998</v>
      </c>
    </row>
    <row r="167" spans="1:8" ht="12.75" thickBot="1">
      <c r="A167" s="48" t="s">
        <v>459</v>
      </c>
      <c r="B167" s="103" t="s">
        <v>460</v>
      </c>
      <c r="C167" s="289"/>
      <c r="D167" s="289">
        <v>481.5</v>
      </c>
      <c r="E167" s="333">
        <v>481.446</v>
      </c>
      <c r="F167" s="394"/>
      <c r="G167" s="17"/>
      <c r="H167" s="89"/>
    </row>
    <row r="168" spans="1:8" ht="15" customHeight="1" thickBot="1">
      <c r="A168" s="313" t="s">
        <v>182</v>
      </c>
      <c r="B168" s="303" t="s">
        <v>183</v>
      </c>
      <c r="C168" s="321">
        <f>C170+C169</f>
        <v>44393.5</v>
      </c>
      <c r="D168" s="321">
        <f>D170+D169</f>
        <v>43031.1</v>
      </c>
      <c r="E168" s="393">
        <f>E170+E169</f>
        <v>42982.047</v>
      </c>
      <c r="F168" s="436">
        <f>F170+F169</f>
        <v>45770.897</v>
      </c>
      <c r="G168" s="17">
        <f t="shared" si="7"/>
        <v>96.82058634710036</v>
      </c>
      <c r="H168" s="89">
        <f t="shared" si="6"/>
        <v>-1411.4530000000013</v>
      </c>
    </row>
    <row r="169" spans="1:8" ht="15" customHeight="1" thickBot="1">
      <c r="A169" s="139" t="s">
        <v>184</v>
      </c>
      <c r="B169" s="140" t="s">
        <v>424</v>
      </c>
      <c r="C169" s="259">
        <v>12756.5</v>
      </c>
      <c r="D169" s="259">
        <v>12342.3</v>
      </c>
      <c r="E169" s="333">
        <v>12294.207</v>
      </c>
      <c r="F169" s="394">
        <v>11993.897</v>
      </c>
      <c r="G169" s="17">
        <f t="shared" si="7"/>
        <v>96.37602006820053</v>
      </c>
      <c r="H169" s="89">
        <f t="shared" si="6"/>
        <v>-462.29299999999967</v>
      </c>
    </row>
    <row r="170" spans="1:8" ht="15" customHeight="1" thickBot="1">
      <c r="A170" s="139" t="s">
        <v>184</v>
      </c>
      <c r="B170" s="140" t="s">
        <v>393</v>
      </c>
      <c r="C170" s="291">
        <v>31637</v>
      </c>
      <c r="D170" s="291">
        <v>30688.8</v>
      </c>
      <c r="E170" s="336">
        <v>30687.84</v>
      </c>
      <c r="F170" s="401">
        <v>33777</v>
      </c>
      <c r="G170" s="29">
        <f t="shared" si="7"/>
        <v>96.99984195720202</v>
      </c>
      <c r="H170" s="61">
        <f t="shared" si="6"/>
        <v>-949.1599999999999</v>
      </c>
    </row>
    <row r="171" spans="1:8" ht="12.75" thickBot="1">
      <c r="A171" s="72" t="s">
        <v>186</v>
      </c>
      <c r="B171" s="303" t="s">
        <v>206</v>
      </c>
      <c r="C171" s="252">
        <f>C172+C183</f>
        <v>12222.300000000001</v>
      </c>
      <c r="D171" s="252">
        <f>D172+D183+D179+D180+D177+D178</f>
        <v>14568.1</v>
      </c>
      <c r="E171" s="330">
        <f>E172+E183+E177+E179+E180+E182+E173+E174+E181+E178+E175+E176</f>
        <v>11716.88905</v>
      </c>
      <c r="F171" s="404">
        <f>F172+F183+F177+F179+F180+F182+F173+F175+F178+F181+F174</f>
        <v>16454.9853</v>
      </c>
      <c r="G171" s="19">
        <f t="shared" si="7"/>
        <v>95.86484581461752</v>
      </c>
      <c r="H171" s="392">
        <f t="shared" si="6"/>
        <v>-505.4109500000013</v>
      </c>
    </row>
    <row r="172" spans="1:8" ht="12">
      <c r="A172" s="34" t="s">
        <v>188</v>
      </c>
      <c r="B172" s="75" t="s">
        <v>407</v>
      </c>
      <c r="C172" s="267">
        <v>1479.2</v>
      </c>
      <c r="D172" s="267">
        <v>1479.2</v>
      </c>
      <c r="E172" s="332">
        <v>1479.2</v>
      </c>
      <c r="F172" s="400">
        <v>1504</v>
      </c>
      <c r="G172" s="32">
        <f t="shared" si="7"/>
        <v>100</v>
      </c>
      <c r="H172" s="56">
        <f t="shared" si="6"/>
        <v>0</v>
      </c>
    </row>
    <row r="173" spans="1:8" ht="24">
      <c r="A173" s="48" t="s">
        <v>188</v>
      </c>
      <c r="B173" s="49" t="s">
        <v>392</v>
      </c>
      <c r="C173" s="262"/>
      <c r="D173" s="262"/>
      <c r="E173" s="333"/>
      <c r="F173" s="399"/>
      <c r="G173" s="32"/>
      <c r="H173" s="89">
        <f t="shared" si="6"/>
        <v>0</v>
      </c>
    </row>
    <row r="174" spans="1:8" ht="12">
      <c r="A174" s="48" t="s">
        <v>188</v>
      </c>
      <c r="B174" s="132" t="s">
        <v>447</v>
      </c>
      <c r="C174" s="262"/>
      <c r="D174" s="262"/>
      <c r="E174" s="333"/>
      <c r="F174" s="394">
        <v>525.69</v>
      </c>
      <c r="G174" s="32"/>
      <c r="H174" s="89">
        <f t="shared" si="6"/>
        <v>0</v>
      </c>
    </row>
    <row r="175" spans="1:8" ht="12">
      <c r="A175" s="48" t="s">
        <v>188</v>
      </c>
      <c r="B175" s="132" t="s">
        <v>448</v>
      </c>
      <c r="C175" s="262"/>
      <c r="D175" s="262"/>
      <c r="E175" s="333"/>
      <c r="F175" s="399"/>
      <c r="G175" s="32"/>
      <c r="H175" s="89">
        <f t="shared" si="6"/>
        <v>0</v>
      </c>
    </row>
    <row r="176" spans="1:8" ht="12">
      <c r="A176" s="48" t="s">
        <v>466</v>
      </c>
      <c r="B176" s="132" t="s">
        <v>467</v>
      </c>
      <c r="C176" s="262"/>
      <c r="D176" s="262"/>
      <c r="E176" s="333"/>
      <c r="F176" s="399"/>
      <c r="G176" s="32"/>
      <c r="H176" s="89"/>
    </row>
    <row r="177" spans="1:8" ht="12">
      <c r="A177" s="34" t="s">
        <v>281</v>
      </c>
      <c r="B177" s="132" t="s">
        <v>432</v>
      </c>
      <c r="C177" s="285"/>
      <c r="D177" s="285">
        <v>13.6</v>
      </c>
      <c r="E177" s="333">
        <v>13.59006</v>
      </c>
      <c r="F177" s="394">
        <v>15.2</v>
      </c>
      <c r="G177" s="32"/>
      <c r="H177" s="89">
        <f t="shared" si="6"/>
        <v>13.59006</v>
      </c>
    </row>
    <row r="178" spans="1:8" ht="12">
      <c r="A178" s="34" t="s">
        <v>357</v>
      </c>
      <c r="B178" s="132" t="s">
        <v>441</v>
      </c>
      <c r="C178" s="285"/>
      <c r="D178" s="285">
        <v>60.8</v>
      </c>
      <c r="E178" s="333">
        <v>60.8</v>
      </c>
      <c r="F178" s="399">
        <v>66.7</v>
      </c>
      <c r="G178" s="32"/>
      <c r="H178" s="89">
        <f>E178-C178</f>
        <v>60.8</v>
      </c>
    </row>
    <row r="179" spans="1:8" ht="12">
      <c r="A179" s="48" t="s">
        <v>352</v>
      </c>
      <c r="B179" s="49" t="s">
        <v>354</v>
      </c>
      <c r="C179" s="285"/>
      <c r="D179" s="285">
        <v>100</v>
      </c>
      <c r="E179" s="333">
        <v>100</v>
      </c>
      <c r="F179" s="394">
        <v>100</v>
      </c>
      <c r="G179" s="32"/>
      <c r="H179" s="89">
        <f t="shared" si="6"/>
        <v>100</v>
      </c>
    </row>
    <row r="180" spans="1:8" ht="12">
      <c r="A180" s="48" t="s">
        <v>353</v>
      </c>
      <c r="B180" s="49" t="s">
        <v>433</v>
      </c>
      <c r="C180" s="285"/>
      <c r="D180" s="285">
        <v>100</v>
      </c>
      <c r="E180" s="333">
        <v>100</v>
      </c>
      <c r="F180" s="394">
        <v>50</v>
      </c>
      <c r="G180" s="32"/>
      <c r="H180" s="89">
        <f t="shared" si="6"/>
        <v>100</v>
      </c>
    </row>
    <row r="181" spans="1:8" ht="12">
      <c r="A181" s="48" t="s">
        <v>416</v>
      </c>
      <c r="B181" s="103" t="s">
        <v>442</v>
      </c>
      <c r="C181" s="297"/>
      <c r="D181" s="297"/>
      <c r="E181" s="332"/>
      <c r="F181" s="400">
        <v>2555</v>
      </c>
      <c r="G181" s="32"/>
      <c r="H181" s="89">
        <f t="shared" si="6"/>
        <v>0</v>
      </c>
    </row>
    <row r="182" spans="1:8" ht="12.75" thickBot="1">
      <c r="A182" s="48" t="s">
        <v>417</v>
      </c>
      <c r="B182" s="103" t="s">
        <v>418</v>
      </c>
      <c r="C182" s="297"/>
      <c r="D182" s="297"/>
      <c r="E182" s="332"/>
      <c r="F182" s="395"/>
      <c r="G182" s="32"/>
      <c r="H182" s="89">
        <f t="shared" si="6"/>
        <v>0</v>
      </c>
    </row>
    <row r="183" spans="1:8" ht="12.75" thickBot="1">
      <c r="A183" s="100" t="s">
        <v>189</v>
      </c>
      <c r="B183" s="303" t="s">
        <v>346</v>
      </c>
      <c r="C183" s="245">
        <f>C184+C185</f>
        <v>10743.1</v>
      </c>
      <c r="D183" s="245">
        <f>D184+D185+D188</f>
        <v>12814.5</v>
      </c>
      <c r="E183" s="330">
        <f>E184+E185+E188</f>
        <v>9963.29899</v>
      </c>
      <c r="F183" s="426">
        <f>F186+F184+F187+F185+F188</f>
        <v>11638.3953</v>
      </c>
      <c r="G183" s="17">
        <f>E183/C183*100</f>
        <v>92.74137809384627</v>
      </c>
      <c r="H183" s="89">
        <f t="shared" si="6"/>
        <v>-779.801010000001</v>
      </c>
    </row>
    <row r="184" spans="1:8" ht="12">
      <c r="A184" s="48" t="s">
        <v>190</v>
      </c>
      <c r="B184" s="132" t="s">
        <v>408</v>
      </c>
      <c r="C184" s="295">
        <v>147.4</v>
      </c>
      <c r="D184" s="295">
        <v>18.4</v>
      </c>
      <c r="E184" s="136">
        <v>16.31905</v>
      </c>
      <c r="F184" s="406">
        <v>82.4953</v>
      </c>
      <c r="G184" s="17">
        <f>E184/C184*100</f>
        <v>11.071268656716418</v>
      </c>
      <c r="H184" s="89">
        <f t="shared" si="6"/>
        <v>-131.08095</v>
      </c>
    </row>
    <row r="185" spans="1:8" ht="24">
      <c r="A185" s="48" t="s">
        <v>190</v>
      </c>
      <c r="B185" s="174" t="s">
        <v>426</v>
      </c>
      <c r="C185" s="294">
        <v>10595.7</v>
      </c>
      <c r="D185" s="294">
        <v>11627.1</v>
      </c>
      <c r="E185" s="337">
        <v>8777.97994</v>
      </c>
      <c r="F185" s="406">
        <v>10386.9</v>
      </c>
      <c r="G185" s="17">
        <f>E185/C185*100</f>
        <v>82.84473833725</v>
      </c>
      <c r="H185" s="89">
        <f t="shared" si="6"/>
        <v>-1817.7200600000015</v>
      </c>
    </row>
    <row r="186" spans="1:8" ht="12.75">
      <c r="A186" s="13" t="s">
        <v>190</v>
      </c>
      <c r="B186" s="241" t="s">
        <v>400</v>
      </c>
      <c r="C186" s="295"/>
      <c r="D186" s="295"/>
      <c r="E186" s="337"/>
      <c r="F186" s="406"/>
      <c r="G186" s="17"/>
      <c r="H186" s="89">
        <f t="shared" si="6"/>
        <v>0</v>
      </c>
    </row>
    <row r="187" spans="1:8" ht="12">
      <c r="A187" s="34" t="s">
        <v>270</v>
      </c>
      <c r="B187" s="103" t="s">
        <v>443</v>
      </c>
      <c r="C187" s="289"/>
      <c r="D187" s="289"/>
      <c r="E187" s="332"/>
      <c r="F187" s="400"/>
      <c r="G187" s="17"/>
      <c r="H187" s="89">
        <f t="shared" si="6"/>
        <v>0</v>
      </c>
    </row>
    <row r="188" spans="1:8" ht="12.75" thickBot="1">
      <c r="A188" s="13" t="s">
        <v>190</v>
      </c>
      <c r="B188" s="103" t="s">
        <v>450</v>
      </c>
      <c r="C188" s="289"/>
      <c r="D188" s="289">
        <v>1169</v>
      </c>
      <c r="E188" s="334">
        <v>1169</v>
      </c>
      <c r="F188" s="395">
        <v>1169</v>
      </c>
      <c r="G188" s="17"/>
      <c r="H188" s="89">
        <f t="shared" si="6"/>
        <v>1169</v>
      </c>
    </row>
    <row r="189" spans="1:8" ht="12.75" thickBot="1">
      <c r="A189" s="72" t="s">
        <v>320</v>
      </c>
      <c r="B189" s="312" t="s">
        <v>256</v>
      </c>
      <c r="C189" s="284"/>
      <c r="D189" s="284">
        <v>4208</v>
      </c>
      <c r="E189" s="341">
        <v>4206.35445</v>
      </c>
      <c r="F189" s="404">
        <v>3167.34</v>
      </c>
      <c r="G189" s="17"/>
      <c r="H189" s="89">
        <f t="shared" si="6"/>
        <v>4206.35445</v>
      </c>
    </row>
    <row r="190" spans="1:8" ht="12.75" thickBot="1">
      <c r="A190" s="72" t="s">
        <v>320</v>
      </c>
      <c r="B190" s="312"/>
      <c r="C190" s="284"/>
      <c r="D190" s="284"/>
      <c r="E190" s="330"/>
      <c r="F190" s="437"/>
      <c r="G190" s="17"/>
      <c r="H190" s="89">
        <f t="shared" si="6"/>
        <v>0</v>
      </c>
    </row>
    <row r="191" spans="1:8" ht="12.75" thickBot="1">
      <c r="A191" s="40" t="s">
        <v>228</v>
      </c>
      <c r="B191" s="303" t="s">
        <v>131</v>
      </c>
      <c r="C191" s="284"/>
      <c r="D191" s="284"/>
      <c r="E191" s="330"/>
      <c r="F191" s="341">
        <f>F192</f>
        <v>3.6</v>
      </c>
      <c r="G191" s="17"/>
      <c r="H191" s="89">
        <f t="shared" si="6"/>
        <v>0</v>
      </c>
    </row>
    <row r="192" spans="1:10" ht="12.75" thickBot="1">
      <c r="A192" s="34" t="s">
        <v>229</v>
      </c>
      <c r="B192" s="34" t="s">
        <v>211</v>
      </c>
      <c r="C192" s="260"/>
      <c r="D192" s="260"/>
      <c r="E192" s="332">
        <v>27.3398</v>
      </c>
      <c r="F192" s="332">
        <v>3.6</v>
      </c>
      <c r="G192" s="17"/>
      <c r="H192" s="89">
        <f t="shared" si="6"/>
        <v>27.3398</v>
      </c>
      <c r="J192" s="308"/>
    </row>
    <row r="193" spans="1:8" ht="12.75" thickBot="1">
      <c r="A193" s="40" t="s">
        <v>230</v>
      </c>
      <c r="B193" s="303" t="s">
        <v>132</v>
      </c>
      <c r="C193" s="284"/>
      <c r="D193" s="284"/>
      <c r="E193" s="330">
        <f>E194</f>
        <v>-39.3398</v>
      </c>
      <c r="F193" s="341">
        <f>F194</f>
        <v>-1269.89709</v>
      </c>
      <c r="G193" s="17"/>
      <c r="H193" s="89">
        <f t="shared" si="6"/>
        <v>-39.3398</v>
      </c>
    </row>
    <row r="194" spans="1:8" ht="12.75" thickBot="1">
      <c r="A194" s="92" t="s">
        <v>231</v>
      </c>
      <c r="B194" s="92" t="s">
        <v>133</v>
      </c>
      <c r="C194" s="136"/>
      <c r="D194" s="136"/>
      <c r="E194" s="337">
        <v>-39.3398</v>
      </c>
      <c r="F194" s="337">
        <v>-1269.89709</v>
      </c>
      <c r="G194" s="17"/>
      <c r="H194" s="89">
        <f t="shared" si="6"/>
        <v>-39.3398</v>
      </c>
    </row>
    <row r="195" spans="1:8" ht="12.75" thickBot="1">
      <c r="A195" s="72"/>
      <c r="B195" s="137" t="s">
        <v>191</v>
      </c>
      <c r="C195" s="252">
        <f>C107+C8+C189</f>
        <v>424240.00823000004</v>
      </c>
      <c r="D195" s="252">
        <f>D8+D106</f>
        <v>445031.93039999995</v>
      </c>
      <c r="E195" s="350">
        <f>E8+E106</f>
        <v>427741.95798999997</v>
      </c>
      <c r="F195" s="350">
        <f>F8+F106</f>
        <v>514489.00261</v>
      </c>
      <c r="G195" s="17">
        <f>E195/C195*100</f>
        <v>100.82546428721106</v>
      </c>
      <c r="H195" s="89">
        <f t="shared" si="6"/>
        <v>3501.9497599999304</v>
      </c>
    </row>
    <row r="196" spans="1:8" ht="12">
      <c r="A196" s="5"/>
      <c r="B196" s="5"/>
      <c r="C196" s="316"/>
      <c r="D196" s="316"/>
      <c r="E196" s="366"/>
      <c r="F196" s="366"/>
      <c r="G196" s="317"/>
      <c r="H196" s="148"/>
    </row>
    <row r="197" spans="1:8" ht="12.75">
      <c r="A197" s="240" t="s">
        <v>434</v>
      </c>
      <c r="B197" s="240"/>
      <c r="C197" s="319"/>
      <c r="D197" s="319"/>
      <c r="E197" s="367"/>
      <c r="F197" s="367"/>
      <c r="G197" s="317"/>
      <c r="H197" s="148"/>
    </row>
    <row r="198" spans="1:7" ht="12.75">
      <c r="A198" s="240" t="s">
        <v>397</v>
      </c>
      <c r="B198" s="320"/>
      <c r="C198" s="320"/>
      <c r="D198" s="320"/>
      <c r="E198" s="368"/>
      <c r="F198" s="368" t="s">
        <v>435</v>
      </c>
      <c r="G198" s="148"/>
    </row>
    <row r="199" spans="1:7" ht="12.75">
      <c r="A199" s="240"/>
      <c r="B199" s="320"/>
      <c r="C199" s="320"/>
      <c r="D199" s="320"/>
      <c r="E199" s="368"/>
      <c r="F199" s="368"/>
      <c r="G199" s="148"/>
    </row>
    <row r="200" spans="1:7" ht="12" hidden="1">
      <c r="A200" s="1"/>
      <c r="B200" s="146"/>
      <c r="C200" s="146"/>
      <c r="D200" s="146"/>
      <c r="E200" s="369"/>
      <c r="F200" s="369"/>
      <c r="G200" s="148"/>
    </row>
    <row r="201" spans="1:6" ht="12">
      <c r="A201" s="318" t="s">
        <v>398</v>
      </c>
      <c r="B201" s="5"/>
      <c r="C201" s="5"/>
      <c r="D201" s="5"/>
      <c r="E201" s="370"/>
      <c r="F201" s="370"/>
    </row>
    <row r="202" spans="1:7" ht="12">
      <c r="A202" s="318" t="s">
        <v>399</v>
      </c>
      <c r="C202" s="5"/>
      <c r="D202" s="5"/>
      <c r="E202" s="371"/>
      <c r="F202" s="371"/>
      <c r="G202" s="4"/>
    </row>
    <row r="203" ht="12">
      <c r="A203" s="1"/>
    </row>
    <row r="204" spans="5:6" ht="12.75">
      <c r="E204" s="353"/>
      <c r="F204" s="353"/>
    </row>
    <row r="205" spans="5:6" ht="12.75">
      <c r="E205" s="372"/>
      <c r="F205" s="372"/>
    </row>
    <row r="206" spans="5:6" ht="12.75">
      <c r="E206" s="353"/>
      <c r="F206" s="353"/>
    </row>
    <row r="207" spans="5:6" ht="12.75">
      <c r="E207" s="353"/>
      <c r="F207" s="353"/>
    </row>
    <row r="208" spans="5:6" ht="12.75">
      <c r="E208" s="353"/>
      <c r="F208" s="353"/>
    </row>
    <row r="209" spans="5:6" ht="12.75">
      <c r="E209" s="353"/>
      <c r="F209" s="353"/>
    </row>
    <row r="210" spans="5:6" ht="12.75">
      <c r="E210" s="353"/>
      <c r="F210" s="353"/>
    </row>
    <row r="211" spans="5:6" ht="12.75">
      <c r="E211" s="353"/>
      <c r="F211" s="353"/>
    </row>
    <row r="212" spans="5:6" ht="12.75">
      <c r="E212" s="353"/>
      <c r="F212" s="353"/>
    </row>
    <row r="213" spans="5:6" ht="12.75">
      <c r="E213" s="353"/>
      <c r="F213" s="353"/>
    </row>
    <row r="214" spans="5:6" ht="12.75">
      <c r="E214" s="353"/>
      <c r="F214" s="353"/>
    </row>
    <row r="215" spans="5:6" ht="12.75">
      <c r="E215" s="353"/>
      <c r="F215" s="353"/>
    </row>
    <row r="216" spans="5:6" ht="12.75">
      <c r="E216" s="353"/>
      <c r="F216" s="353"/>
    </row>
    <row r="217" spans="5:6" ht="12.75">
      <c r="E217" s="353"/>
      <c r="F217" s="353"/>
    </row>
    <row r="218" spans="5:6" ht="12.75">
      <c r="E218" s="353"/>
      <c r="F218" s="353"/>
    </row>
    <row r="219" spans="5:6" ht="12.75">
      <c r="E219" s="353"/>
      <c r="F219" s="353"/>
    </row>
    <row r="220" spans="5:6" ht="12.75">
      <c r="E220" s="353"/>
      <c r="F220" s="353"/>
    </row>
    <row r="221" spans="5:6" ht="12.75">
      <c r="E221" s="353"/>
      <c r="F221" s="353"/>
    </row>
    <row r="222" spans="5:6" ht="12.75">
      <c r="E222" s="353"/>
      <c r="F222" s="353"/>
    </row>
    <row r="223" spans="5:6" ht="12.75">
      <c r="E223" s="353"/>
      <c r="F223" s="353"/>
    </row>
    <row r="224" spans="5:6" ht="12.75">
      <c r="E224" s="353"/>
      <c r="F224" s="353"/>
    </row>
    <row r="225" spans="5:6" ht="12.75">
      <c r="E225" s="353"/>
      <c r="F225" s="353"/>
    </row>
    <row r="226" spans="5:6" ht="12.75">
      <c r="E226" s="353"/>
      <c r="F226" s="353"/>
    </row>
    <row r="227" spans="5:6" ht="12.75">
      <c r="E227" s="353"/>
      <c r="F227" s="353"/>
    </row>
    <row r="228" spans="5:6" ht="12.75">
      <c r="E228" s="353"/>
      <c r="F228" s="353"/>
    </row>
    <row r="229" spans="5:6" ht="12.75">
      <c r="E229" s="353"/>
      <c r="F229" s="353"/>
    </row>
    <row r="230" spans="5:6" ht="12.75">
      <c r="E230" s="353"/>
      <c r="F230" s="353"/>
    </row>
    <row r="231" spans="5:6" ht="12.75">
      <c r="E231" s="353"/>
      <c r="F231" s="353"/>
    </row>
    <row r="232" spans="5:6" ht="12.75">
      <c r="E232" s="353"/>
      <c r="F232" s="353"/>
    </row>
    <row r="233" spans="5:6" ht="12.75">
      <c r="E233" s="353"/>
      <c r="F233" s="353"/>
    </row>
    <row r="234" spans="5:6" ht="12.75">
      <c r="E234" s="353"/>
      <c r="F234" s="353"/>
    </row>
    <row r="235" spans="5:6" ht="12.75">
      <c r="E235" s="353"/>
      <c r="F235" s="353"/>
    </row>
    <row r="236" spans="5:6" ht="12.75">
      <c r="E236" s="353"/>
      <c r="F236" s="353"/>
    </row>
    <row r="237" spans="5:6" ht="12.75">
      <c r="E237" s="353"/>
      <c r="F237" s="353"/>
    </row>
    <row r="238" spans="5:6" ht="12.75">
      <c r="E238" s="353"/>
      <c r="F238" s="353"/>
    </row>
    <row r="239" spans="5:6" ht="12.75">
      <c r="E239" s="353"/>
      <c r="F239" s="353"/>
    </row>
    <row r="240" spans="5:6" ht="12.75">
      <c r="E240" s="353"/>
      <c r="F240" s="353"/>
    </row>
    <row r="241" spans="5:6" ht="12.75">
      <c r="E241" s="353"/>
      <c r="F241" s="353"/>
    </row>
    <row r="242" spans="5:6" ht="12.75">
      <c r="E242" s="353"/>
      <c r="F242" s="353"/>
    </row>
    <row r="243" spans="5:6" ht="12.75">
      <c r="E243" s="353"/>
      <c r="F243" s="353"/>
    </row>
    <row r="244" spans="5:6" ht="12.75">
      <c r="E244" s="353"/>
      <c r="F244" s="353"/>
    </row>
    <row r="245" spans="5:6" ht="12.75">
      <c r="E245" s="353"/>
      <c r="F245" s="353"/>
    </row>
    <row r="246" spans="5:6" ht="12.75">
      <c r="E246" s="353"/>
      <c r="F246" s="353"/>
    </row>
    <row r="247" spans="5:6" ht="12.75">
      <c r="E247" s="353"/>
      <c r="F247" s="353"/>
    </row>
    <row r="248" spans="5:6" ht="12.75">
      <c r="E248" s="353"/>
      <c r="F248" s="353"/>
    </row>
    <row r="249" spans="5:6" ht="12.75">
      <c r="E249" s="353"/>
      <c r="F249" s="353"/>
    </row>
    <row r="250" spans="5:6" ht="12.75">
      <c r="E250" s="353"/>
      <c r="F250" s="353"/>
    </row>
    <row r="251" spans="5:6" ht="12.75">
      <c r="E251" s="353"/>
      <c r="F251" s="353"/>
    </row>
    <row r="252" spans="5:6" ht="12.75">
      <c r="E252" s="353"/>
      <c r="F252" s="353"/>
    </row>
    <row r="253" spans="5:6" ht="12.75">
      <c r="E253" s="353"/>
      <c r="F253" s="353"/>
    </row>
    <row r="254" spans="5:6" ht="12.75">
      <c r="E254" s="353"/>
      <c r="F254" s="353"/>
    </row>
    <row r="255" spans="5:6" ht="12.75">
      <c r="E255" s="353"/>
      <c r="F255" s="353"/>
    </row>
    <row r="256" spans="5:6" ht="12.75">
      <c r="E256" s="353"/>
      <c r="F256" s="353"/>
    </row>
    <row r="257" spans="5:6" ht="12.75">
      <c r="E257" s="353"/>
      <c r="F257" s="353"/>
    </row>
    <row r="258" spans="5:6" ht="12.75">
      <c r="E258" s="353"/>
      <c r="F258" s="353"/>
    </row>
    <row r="259" spans="5:6" ht="12.75">
      <c r="E259" s="353"/>
      <c r="F259" s="353"/>
    </row>
    <row r="260" spans="5:6" ht="12.75">
      <c r="E260" s="353"/>
      <c r="F260" s="353"/>
    </row>
    <row r="261" spans="5:6" ht="12.75">
      <c r="E261" s="353"/>
      <c r="F261" s="353"/>
    </row>
    <row r="262" spans="5:6" ht="12.75">
      <c r="E262" s="353"/>
      <c r="F262" s="353"/>
    </row>
    <row r="263" spans="5:6" ht="12.75">
      <c r="E263" s="353"/>
      <c r="F263" s="353"/>
    </row>
    <row r="264" spans="5:6" ht="12.75">
      <c r="E264" s="353"/>
      <c r="F264" s="353"/>
    </row>
    <row r="265" spans="5:6" ht="12.75">
      <c r="E265" s="353"/>
      <c r="F265" s="353"/>
    </row>
    <row r="266" spans="5:6" ht="12.75">
      <c r="E266" s="353"/>
      <c r="F266" s="353"/>
    </row>
    <row r="267" spans="5:6" ht="12.75">
      <c r="E267" s="353"/>
      <c r="F267" s="353"/>
    </row>
    <row r="268" spans="5:6" ht="12.75">
      <c r="E268" s="353"/>
      <c r="F268" s="353"/>
    </row>
    <row r="269" spans="5:6" ht="12.75">
      <c r="E269" s="353"/>
      <c r="F269" s="353"/>
    </row>
    <row r="270" spans="5:6" ht="12.75">
      <c r="E270" s="353"/>
      <c r="F270" s="353"/>
    </row>
    <row r="271" spans="5:6" ht="12.75">
      <c r="E271" s="353"/>
      <c r="F271" s="353"/>
    </row>
    <row r="272" spans="5:6" ht="12.75">
      <c r="E272" s="353"/>
      <c r="F272" s="353"/>
    </row>
    <row r="273" spans="5:6" ht="12.75">
      <c r="E273" s="353"/>
      <c r="F273" s="353"/>
    </row>
    <row r="274" spans="5:6" ht="12.75">
      <c r="E274" s="353"/>
      <c r="F274" s="353"/>
    </row>
    <row r="275" spans="5:6" ht="12.75">
      <c r="E275" s="353"/>
      <c r="F275" s="353"/>
    </row>
    <row r="276" spans="5:6" ht="12.75">
      <c r="E276" s="353"/>
      <c r="F276" s="353"/>
    </row>
    <row r="277" spans="5:6" ht="12.75">
      <c r="E277" s="353"/>
      <c r="F277" s="353"/>
    </row>
    <row r="278" spans="5:6" ht="12.75">
      <c r="E278" s="353"/>
      <c r="F278" s="353"/>
    </row>
    <row r="279" spans="5:6" ht="12.75">
      <c r="E279" s="353"/>
      <c r="F279" s="353"/>
    </row>
    <row r="280" spans="5:6" ht="12.75">
      <c r="E280" s="353"/>
      <c r="F280" s="353"/>
    </row>
    <row r="281" spans="5:6" ht="12.75">
      <c r="E281" s="353"/>
      <c r="F281" s="353"/>
    </row>
    <row r="282" spans="5:6" ht="12.75">
      <c r="E282" s="353"/>
      <c r="F282" s="353"/>
    </row>
    <row r="283" spans="5:6" ht="12.75">
      <c r="E283" s="353"/>
      <c r="F283" s="353"/>
    </row>
    <row r="284" spans="5:6" ht="12.75">
      <c r="E284" s="353"/>
      <c r="F284" s="353"/>
    </row>
    <row r="285" spans="5:6" ht="12.75">
      <c r="E285" s="353"/>
      <c r="F285" s="353"/>
    </row>
    <row r="286" spans="5:6" ht="12.75">
      <c r="E286" s="353"/>
      <c r="F286" s="353"/>
    </row>
    <row r="287" spans="5:6" ht="12.75">
      <c r="E287" s="353"/>
      <c r="F287" s="353"/>
    </row>
    <row r="288" spans="5:6" ht="12.75">
      <c r="E288" s="353"/>
      <c r="F288" s="353"/>
    </row>
    <row r="289" spans="5:6" ht="12.75">
      <c r="E289" s="353"/>
      <c r="F289" s="353"/>
    </row>
    <row r="290" spans="5:6" ht="12.75">
      <c r="E290" s="353"/>
      <c r="F290" s="353"/>
    </row>
    <row r="291" spans="5:6" ht="12.75">
      <c r="E291" s="353"/>
      <c r="F291" s="353"/>
    </row>
    <row r="292" spans="5:6" ht="12.75">
      <c r="E292" s="353"/>
      <c r="F292" s="353"/>
    </row>
    <row r="293" spans="5:6" ht="12.75">
      <c r="E293" s="353"/>
      <c r="F293" s="353"/>
    </row>
    <row r="294" spans="5:6" ht="12.75">
      <c r="E294" s="353"/>
      <c r="F294" s="353"/>
    </row>
    <row r="295" spans="5:6" ht="12.75">
      <c r="E295" s="353"/>
      <c r="F295" s="353"/>
    </row>
    <row r="296" spans="5:6" ht="12.75">
      <c r="E296" s="353"/>
      <c r="F296" s="353"/>
    </row>
    <row r="297" spans="5:6" ht="12.75">
      <c r="E297" s="353"/>
      <c r="F297" s="353"/>
    </row>
    <row r="298" spans="5:6" ht="12.75">
      <c r="E298" s="353"/>
      <c r="F298" s="353"/>
    </row>
    <row r="299" spans="5:6" ht="12.75">
      <c r="E299" s="353"/>
      <c r="F299" s="353"/>
    </row>
    <row r="300" spans="5:6" ht="12.75">
      <c r="E300" s="353"/>
      <c r="F300" s="353"/>
    </row>
    <row r="301" spans="5:6" ht="12.75">
      <c r="E301" s="353"/>
      <c r="F301" s="353"/>
    </row>
    <row r="302" spans="5:6" ht="12.75">
      <c r="E302" s="353"/>
      <c r="F302" s="353"/>
    </row>
    <row r="303" spans="5:6" ht="12.75">
      <c r="E303" s="353"/>
      <c r="F303" s="353"/>
    </row>
    <row r="304" spans="5:6" ht="12.75">
      <c r="E304" s="353"/>
      <c r="F304" s="353"/>
    </row>
    <row r="305" spans="5:6" ht="12.75">
      <c r="E305" s="353"/>
      <c r="F305" s="353"/>
    </row>
    <row r="306" spans="5:6" ht="12.75">
      <c r="E306" s="353"/>
      <c r="F306" s="353"/>
    </row>
    <row r="307" spans="5:6" ht="12.75">
      <c r="E307" s="353"/>
      <c r="F307" s="353"/>
    </row>
    <row r="308" spans="5:6" ht="12.75">
      <c r="E308" s="353"/>
      <c r="F308" s="353"/>
    </row>
    <row r="309" spans="5:6" ht="12.75">
      <c r="E309" s="353"/>
      <c r="F309" s="353"/>
    </row>
    <row r="310" spans="5:6" ht="12.75">
      <c r="E310" s="353"/>
      <c r="F310" s="353"/>
    </row>
    <row r="311" spans="5:6" ht="12.75">
      <c r="E311" s="353"/>
      <c r="F311" s="353"/>
    </row>
    <row r="312" spans="5:6" ht="12.75">
      <c r="E312" s="353"/>
      <c r="F312" s="353"/>
    </row>
    <row r="313" spans="5:6" ht="12.75">
      <c r="E313" s="353"/>
      <c r="F313" s="353"/>
    </row>
    <row r="314" spans="5:6" ht="12.75">
      <c r="E314" s="353"/>
      <c r="F314" s="353"/>
    </row>
    <row r="315" spans="5:6" ht="12.75">
      <c r="E315" s="353"/>
      <c r="F315" s="353"/>
    </row>
    <row r="316" spans="5:6" ht="12.75">
      <c r="E316" s="353"/>
      <c r="F316" s="353"/>
    </row>
    <row r="317" spans="5:6" ht="12.75">
      <c r="E317" s="353"/>
      <c r="F317" s="353"/>
    </row>
    <row r="318" spans="5:6" ht="12.75">
      <c r="E318" s="353"/>
      <c r="F318" s="353"/>
    </row>
    <row r="319" spans="5:6" ht="12.75">
      <c r="E319" s="353"/>
      <c r="F319" s="353"/>
    </row>
    <row r="320" spans="5:6" ht="12.75">
      <c r="E320" s="353"/>
      <c r="F320" s="353"/>
    </row>
    <row r="321" spans="5:6" ht="12.75">
      <c r="E321" s="353"/>
      <c r="F321" s="353"/>
    </row>
    <row r="322" spans="5:6" ht="12.75">
      <c r="E322" s="353"/>
      <c r="F322" s="353"/>
    </row>
    <row r="323" spans="5:6" ht="12.75">
      <c r="E323" s="353"/>
      <c r="F323" s="353"/>
    </row>
    <row r="324" spans="5:6" ht="12.75">
      <c r="E324" s="353"/>
      <c r="F324" s="353"/>
    </row>
    <row r="325" spans="5:6" ht="12.75">
      <c r="E325" s="353"/>
      <c r="F325" s="353"/>
    </row>
    <row r="326" spans="5:6" ht="12.75">
      <c r="E326" s="353"/>
      <c r="F326" s="353"/>
    </row>
    <row r="327" spans="5:6" ht="12.75">
      <c r="E327" s="353"/>
      <c r="F327" s="353"/>
    </row>
    <row r="328" spans="5:6" ht="12.75">
      <c r="E328" s="353"/>
      <c r="F328" s="353"/>
    </row>
    <row r="329" spans="5:6" ht="12.75">
      <c r="E329" s="353"/>
      <c r="F329" s="353"/>
    </row>
    <row r="330" spans="5:6" ht="12.75">
      <c r="E330" s="353"/>
      <c r="F330" s="353"/>
    </row>
    <row r="331" spans="5:6" ht="12.75">
      <c r="E331" s="353"/>
      <c r="F331" s="353"/>
    </row>
    <row r="332" spans="5:6" ht="12.75">
      <c r="E332" s="353"/>
      <c r="F332" s="353"/>
    </row>
    <row r="333" spans="5:6" ht="12.75">
      <c r="E333" s="353"/>
      <c r="F333" s="353"/>
    </row>
    <row r="334" spans="5:6" ht="12.75">
      <c r="E334" s="353"/>
      <c r="F334" s="353"/>
    </row>
    <row r="335" spans="5:6" ht="12.75">
      <c r="E335" s="353"/>
      <c r="F335" s="353"/>
    </row>
    <row r="336" spans="5:6" ht="12.75">
      <c r="E336" s="353"/>
      <c r="F336" s="353"/>
    </row>
    <row r="337" spans="5:6" ht="12.75">
      <c r="E337" s="353"/>
      <c r="F337" s="353"/>
    </row>
    <row r="338" spans="5:6" ht="12.75">
      <c r="E338" s="353"/>
      <c r="F338" s="353"/>
    </row>
    <row r="339" spans="5:6" ht="12.75">
      <c r="E339" s="353"/>
      <c r="F339" s="353"/>
    </row>
    <row r="340" spans="5:6" ht="12.75">
      <c r="E340" s="353"/>
      <c r="F340" s="353"/>
    </row>
    <row r="341" spans="5:6" ht="12.75">
      <c r="E341" s="353"/>
      <c r="F341" s="353"/>
    </row>
    <row r="342" spans="5:6" ht="12.75">
      <c r="E342" s="353"/>
      <c r="F342" s="353"/>
    </row>
    <row r="343" spans="5:6" ht="12.75">
      <c r="E343" s="353"/>
      <c r="F343" s="353"/>
    </row>
    <row r="344" spans="5:6" ht="12.75">
      <c r="E344" s="353"/>
      <c r="F344" s="353"/>
    </row>
    <row r="345" spans="5:6" ht="12.75">
      <c r="E345" s="353"/>
      <c r="F345" s="353"/>
    </row>
    <row r="346" spans="5:6" ht="12.75">
      <c r="E346" s="353"/>
      <c r="F346" s="353"/>
    </row>
    <row r="347" spans="5:6" ht="12.75">
      <c r="E347" s="353"/>
      <c r="F347" s="353"/>
    </row>
    <row r="348" spans="5:6" ht="12.75">
      <c r="E348" s="353"/>
      <c r="F348" s="353"/>
    </row>
    <row r="349" spans="5:6" ht="12.75">
      <c r="E349" s="353"/>
      <c r="F349" s="353"/>
    </row>
    <row r="350" spans="5:6" ht="12.75">
      <c r="E350" s="353"/>
      <c r="F350" s="353"/>
    </row>
    <row r="351" spans="5:6" ht="12.75">
      <c r="E351" s="353"/>
      <c r="F351" s="353"/>
    </row>
    <row r="352" spans="5:6" ht="12.75">
      <c r="E352" s="353"/>
      <c r="F352" s="353"/>
    </row>
    <row r="353" spans="5:6" ht="12.75">
      <c r="E353" s="353"/>
      <c r="F353" s="353"/>
    </row>
    <row r="354" spans="5:6" ht="12.75">
      <c r="E354" s="353"/>
      <c r="F354" s="353"/>
    </row>
    <row r="355" spans="5:6" ht="12.75">
      <c r="E355" s="353"/>
      <c r="F355" s="353"/>
    </row>
    <row r="356" spans="5:6" ht="12.75">
      <c r="E356" s="353"/>
      <c r="F356" s="353"/>
    </row>
    <row r="357" spans="5:6" ht="12.75">
      <c r="E357" s="353"/>
      <c r="F357" s="353"/>
    </row>
    <row r="358" spans="5:6" ht="12.75">
      <c r="E358" s="353"/>
      <c r="F358" s="353"/>
    </row>
    <row r="359" spans="5:6" ht="12.75">
      <c r="E359" s="353"/>
      <c r="F359" s="353"/>
    </row>
    <row r="360" spans="5:6" ht="12.75">
      <c r="E360" s="353"/>
      <c r="F360" s="353"/>
    </row>
    <row r="361" spans="5:6" ht="12.75">
      <c r="E361" s="353"/>
      <c r="F361" s="353"/>
    </row>
    <row r="362" spans="5:6" ht="12.75">
      <c r="E362" s="353"/>
      <c r="F362" s="353"/>
    </row>
    <row r="363" spans="5:6" ht="12.75">
      <c r="E363" s="353"/>
      <c r="F363" s="353"/>
    </row>
    <row r="364" spans="5:6" ht="12.75">
      <c r="E364" s="353"/>
      <c r="F364" s="353"/>
    </row>
    <row r="365" spans="5:6" ht="12.75">
      <c r="E365" s="353"/>
      <c r="F365" s="353"/>
    </row>
    <row r="366" spans="5:6" ht="12.75">
      <c r="E366" s="353"/>
      <c r="F366" s="353"/>
    </row>
    <row r="367" spans="5:6" ht="12.75">
      <c r="E367" s="353"/>
      <c r="F367" s="353"/>
    </row>
    <row r="368" spans="5:6" ht="12.75">
      <c r="E368" s="353"/>
      <c r="F368" s="353"/>
    </row>
    <row r="369" spans="5:6" ht="12.75">
      <c r="E369" s="353"/>
      <c r="F369" s="353"/>
    </row>
    <row r="370" spans="5:6" ht="12.75">
      <c r="E370" s="353"/>
      <c r="F370" s="353"/>
    </row>
    <row r="371" spans="5:6" ht="12.75">
      <c r="E371" s="353"/>
      <c r="F371" s="353"/>
    </row>
    <row r="372" spans="5:6" ht="12.75">
      <c r="E372" s="353"/>
      <c r="F372" s="353"/>
    </row>
    <row r="373" spans="5:6" ht="12.75">
      <c r="E373" s="353"/>
      <c r="F373" s="353"/>
    </row>
    <row r="374" spans="5:6" ht="12.75">
      <c r="E374" s="353"/>
      <c r="F374" s="353"/>
    </row>
    <row r="375" spans="5:6" ht="12.75">
      <c r="E375" s="353"/>
      <c r="F375" s="353"/>
    </row>
    <row r="376" spans="5:6" ht="12.75">
      <c r="E376" s="353"/>
      <c r="F376" s="353"/>
    </row>
    <row r="377" spans="5:6" ht="12.75">
      <c r="E377" s="353"/>
      <c r="F377" s="353"/>
    </row>
    <row r="378" spans="5:6" ht="12.75">
      <c r="E378" s="353"/>
      <c r="F378" s="353"/>
    </row>
    <row r="379" spans="5:6" ht="12.75">
      <c r="E379" s="353"/>
      <c r="F379" s="353"/>
    </row>
    <row r="380" spans="5:6" ht="12.75">
      <c r="E380" s="353"/>
      <c r="F380" s="353"/>
    </row>
    <row r="381" spans="5:6" ht="12.75">
      <c r="E381" s="353"/>
      <c r="F381" s="353"/>
    </row>
    <row r="382" spans="5:6" ht="12.75">
      <c r="E382" s="353"/>
      <c r="F382" s="353"/>
    </row>
    <row r="383" spans="5:6" ht="12.75">
      <c r="E383" s="353"/>
      <c r="F383" s="353"/>
    </row>
    <row r="384" spans="5:6" ht="12.75">
      <c r="E384" s="353"/>
      <c r="F384" s="353"/>
    </row>
    <row r="385" spans="5:6" ht="12.75">
      <c r="E385" s="353"/>
      <c r="F385" s="353"/>
    </row>
    <row r="386" spans="5:6" ht="12.75">
      <c r="E386" s="353"/>
      <c r="F386" s="353"/>
    </row>
    <row r="387" spans="5:6" ht="12.75">
      <c r="E387" s="353"/>
      <c r="F387" s="353"/>
    </row>
    <row r="388" spans="5:6" ht="12.75">
      <c r="E388" s="353"/>
      <c r="F388" s="353"/>
    </row>
    <row r="389" spans="5:6" ht="12.75">
      <c r="E389" s="353"/>
      <c r="F389" s="353"/>
    </row>
    <row r="390" spans="5:6" ht="12.75">
      <c r="E390" s="353"/>
      <c r="F390" s="353"/>
    </row>
    <row r="391" spans="5:6" ht="12.75">
      <c r="E391" s="353"/>
      <c r="F391" s="353"/>
    </row>
    <row r="392" spans="5:6" ht="12.75">
      <c r="E392" s="353"/>
      <c r="F392" s="353"/>
    </row>
    <row r="393" spans="5:6" ht="12.75">
      <c r="E393" s="353"/>
      <c r="F393" s="353"/>
    </row>
    <row r="394" spans="5:6" ht="12.75">
      <c r="E394" s="353"/>
      <c r="F394" s="353"/>
    </row>
    <row r="395" spans="5:6" ht="12.75">
      <c r="E395" s="353"/>
      <c r="F395" s="353"/>
    </row>
    <row r="396" spans="5:6" ht="12.75">
      <c r="E396" s="353"/>
      <c r="F396" s="353"/>
    </row>
    <row r="397" spans="5:6" ht="12.75">
      <c r="E397" s="353"/>
      <c r="F397" s="353"/>
    </row>
    <row r="398" spans="5:6" ht="12.75">
      <c r="E398" s="353"/>
      <c r="F398" s="353"/>
    </row>
    <row r="399" spans="5:6" ht="12.75">
      <c r="E399" s="353"/>
      <c r="F399" s="353"/>
    </row>
    <row r="400" spans="5:6" ht="12.75">
      <c r="E400" s="353"/>
      <c r="F400" s="353"/>
    </row>
    <row r="401" spans="5:6" ht="12.75">
      <c r="E401" s="353"/>
      <c r="F401" s="353"/>
    </row>
    <row r="402" spans="5:6" ht="12.75">
      <c r="E402" s="353"/>
      <c r="F402" s="353"/>
    </row>
    <row r="403" spans="5:6" ht="12.75">
      <c r="E403" s="353"/>
      <c r="F403" s="353"/>
    </row>
    <row r="404" spans="5:6" ht="12.75">
      <c r="E404" s="353"/>
      <c r="F404" s="353"/>
    </row>
    <row r="405" spans="5:6" ht="12.75">
      <c r="E405" s="353"/>
      <c r="F405" s="353"/>
    </row>
    <row r="406" spans="5:6" ht="12.75">
      <c r="E406" s="353"/>
      <c r="F406" s="353"/>
    </row>
    <row r="407" spans="5:6" ht="12.75">
      <c r="E407" s="353"/>
      <c r="F407" s="353"/>
    </row>
    <row r="408" spans="5:6" ht="12.75">
      <c r="E408" s="353"/>
      <c r="F408" s="353"/>
    </row>
    <row r="409" spans="5:6" ht="12.75">
      <c r="E409" s="353"/>
      <c r="F409" s="353"/>
    </row>
    <row r="410" spans="5:6" ht="12.75">
      <c r="E410" s="353"/>
      <c r="F410" s="353"/>
    </row>
    <row r="411" spans="5:6" ht="12.75">
      <c r="E411" s="353"/>
      <c r="F411" s="353"/>
    </row>
    <row r="412" spans="5:6" ht="12.75">
      <c r="E412" s="353"/>
      <c r="F412" s="353"/>
    </row>
    <row r="413" spans="5:6" ht="12.75">
      <c r="E413" s="353"/>
      <c r="F413" s="353"/>
    </row>
    <row r="414" spans="5:6" ht="12.75">
      <c r="E414" s="353"/>
      <c r="F414" s="353"/>
    </row>
    <row r="415" spans="5:6" ht="12.75">
      <c r="E415" s="353"/>
      <c r="F415" s="353"/>
    </row>
    <row r="416" spans="5:6" ht="12.75">
      <c r="E416" s="353"/>
      <c r="F416" s="353"/>
    </row>
    <row r="417" spans="5:6" ht="12.75">
      <c r="E417" s="353"/>
      <c r="F417" s="353"/>
    </row>
    <row r="418" spans="5:6" ht="12.75">
      <c r="E418" s="353"/>
      <c r="F418" s="353"/>
    </row>
    <row r="419" spans="5:6" ht="12.75">
      <c r="E419" s="353"/>
      <c r="F419" s="353"/>
    </row>
    <row r="420" spans="5:6" ht="12.75">
      <c r="E420" s="353"/>
      <c r="F420" s="353"/>
    </row>
    <row r="421" spans="5:6" ht="12.75">
      <c r="E421" s="353"/>
      <c r="F421" s="353"/>
    </row>
    <row r="422" spans="5:6" ht="12.75">
      <c r="E422" s="353"/>
      <c r="F422" s="353"/>
    </row>
    <row r="423" spans="5:6" ht="12.75">
      <c r="E423" s="353"/>
      <c r="F423" s="353"/>
    </row>
    <row r="424" spans="5:6" ht="12.75">
      <c r="E424" s="353"/>
      <c r="F424" s="353"/>
    </row>
    <row r="425" spans="5:6" ht="12.75">
      <c r="E425" s="353"/>
      <c r="F425" s="353"/>
    </row>
    <row r="426" spans="5:6" ht="12.75">
      <c r="E426" s="353"/>
      <c r="F426" s="353"/>
    </row>
    <row r="427" spans="5:6" ht="12.75">
      <c r="E427" s="353"/>
      <c r="F427" s="353"/>
    </row>
    <row r="428" spans="5:6" ht="12.75">
      <c r="E428" s="353"/>
      <c r="F428" s="353"/>
    </row>
    <row r="429" spans="5:6" ht="12.75">
      <c r="E429" s="353"/>
      <c r="F429" s="353"/>
    </row>
    <row r="430" spans="5:6" ht="12.75">
      <c r="E430" s="353"/>
      <c r="F430" s="353"/>
    </row>
    <row r="431" spans="5:6" ht="12.75">
      <c r="E431" s="353"/>
      <c r="F431" s="353"/>
    </row>
    <row r="432" spans="5:6" ht="12.75">
      <c r="E432" s="353"/>
      <c r="F432" s="353"/>
    </row>
    <row r="433" spans="5:6" ht="12.75">
      <c r="E433" s="353"/>
      <c r="F433" s="353"/>
    </row>
    <row r="434" spans="5:6" ht="12.75">
      <c r="E434" s="353"/>
      <c r="F434" s="353"/>
    </row>
    <row r="435" spans="5:6" ht="12.75">
      <c r="E435" s="353"/>
      <c r="F435" s="353"/>
    </row>
    <row r="436" spans="5:6" ht="12.75">
      <c r="E436" s="353"/>
      <c r="F436" s="353"/>
    </row>
    <row r="437" spans="5:6" ht="12.75">
      <c r="E437" s="353"/>
      <c r="F437" s="353"/>
    </row>
    <row r="438" spans="5:6" ht="12.75">
      <c r="E438" s="353"/>
      <c r="F438" s="353"/>
    </row>
    <row r="439" spans="5:6" ht="12.75">
      <c r="E439" s="353"/>
      <c r="F439" s="353"/>
    </row>
    <row r="440" spans="5:6" ht="12.75">
      <c r="E440" s="353"/>
      <c r="F440" s="353"/>
    </row>
    <row r="441" spans="5:6" ht="12.75">
      <c r="E441" s="353"/>
      <c r="F441" s="353"/>
    </row>
    <row r="442" spans="5:6" ht="12.75">
      <c r="E442" s="353"/>
      <c r="F442" s="353"/>
    </row>
    <row r="443" spans="5:6" ht="12.75">
      <c r="E443" s="353"/>
      <c r="F443" s="353"/>
    </row>
    <row r="444" spans="5:6" ht="12.75">
      <c r="E444" s="353"/>
      <c r="F444" s="353"/>
    </row>
    <row r="445" spans="5:6" ht="12.75">
      <c r="E445" s="353"/>
      <c r="F445" s="353"/>
    </row>
    <row r="446" spans="5:6" ht="12.75">
      <c r="E446" s="353"/>
      <c r="F446" s="353"/>
    </row>
    <row r="447" spans="5:6" ht="12.75">
      <c r="E447" s="353"/>
      <c r="F447" s="353"/>
    </row>
    <row r="448" spans="5:6" ht="12.75">
      <c r="E448" s="353"/>
      <c r="F448" s="353"/>
    </row>
    <row r="449" spans="5:6" ht="12.75">
      <c r="E449" s="353"/>
      <c r="F449" s="353"/>
    </row>
    <row r="450" spans="5:6" ht="12.75">
      <c r="E450" s="353"/>
      <c r="F450" s="353"/>
    </row>
    <row r="451" spans="5:6" ht="12.75">
      <c r="E451" s="353"/>
      <c r="F451" s="353"/>
    </row>
    <row r="452" spans="5:6" ht="12.75">
      <c r="E452" s="353"/>
      <c r="F452" s="353"/>
    </row>
    <row r="453" spans="5:6" ht="12.75">
      <c r="E453" s="353"/>
      <c r="F453" s="353"/>
    </row>
    <row r="454" spans="5:6" ht="12.75">
      <c r="E454" s="353"/>
      <c r="F454" s="353"/>
    </row>
    <row r="455" spans="5:6" ht="12.75">
      <c r="E455" s="353"/>
      <c r="F455" s="353"/>
    </row>
    <row r="456" spans="5:6" ht="12.75">
      <c r="E456" s="353"/>
      <c r="F456" s="353"/>
    </row>
    <row r="457" spans="5:6" ht="12.75">
      <c r="E457" s="353"/>
      <c r="F457" s="353"/>
    </row>
    <row r="458" spans="5:6" ht="12.75">
      <c r="E458" s="353"/>
      <c r="F458" s="353"/>
    </row>
    <row r="459" spans="5:6" ht="12.75">
      <c r="E459" s="353"/>
      <c r="F459" s="353"/>
    </row>
    <row r="460" spans="5:6" ht="12.75">
      <c r="E460" s="353"/>
      <c r="F460" s="353"/>
    </row>
    <row r="461" spans="5:6" ht="12.75">
      <c r="E461" s="353"/>
      <c r="F461" s="353"/>
    </row>
    <row r="462" spans="5:6" ht="12.75">
      <c r="E462" s="353"/>
      <c r="F462" s="353"/>
    </row>
    <row r="463" spans="5:6" ht="12.75">
      <c r="E463" s="353"/>
      <c r="F463" s="353"/>
    </row>
    <row r="464" spans="5:6" ht="12.75">
      <c r="E464" s="353"/>
      <c r="F464" s="353"/>
    </row>
    <row r="465" spans="5:6" ht="12.75">
      <c r="E465" s="353"/>
      <c r="F465" s="353"/>
    </row>
    <row r="466" spans="5:6" ht="12.75">
      <c r="E466" s="353"/>
      <c r="F466" s="353"/>
    </row>
    <row r="467" spans="5:6" ht="12.75">
      <c r="E467" s="353"/>
      <c r="F467" s="353"/>
    </row>
    <row r="468" spans="5:6" ht="12.75">
      <c r="E468" s="353"/>
      <c r="F468" s="353"/>
    </row>
    <row r="469" spans="5:6" ht="12.75">
      <c r="E469" s="353"/>
      <c r="F469" s="353"/>
    </row>
    <row r="470" spans="5:6" ht="12.75">
      <c r="E470" s="353"/>
      <c r="F470" s="353"/>
    </row>
    <row r="471" spans="5:6" ht="12.75">
      <c r="E471" s="353"/>
      <c r="F471" s="353"/>
    </row>
    <row r="472" spans="5:6" ht="12.75">
      <c r="E472" s="353"/>
      <c r="F472" s="353"/>
    </row>
    <row r="473" spans="5:6" ht="12.75">
      <c r="E473" s="353"/>
      <c r="F473" s="353"/>
    </row>
    <row r="474" spans="5:6" ht="12.75">
      <c r="E474" s="353"/>
      <c r="F474" s="353"/>
    </row>
    <row r="475" spans="5:6" ht="12.75">
      <c r="E475" s="353"/>
      <c r="F475" s="353"/>
    </row>
    <row r="476" spans="5:6" ht="12.75">
      <c r="E476" s="353"/>
      <c r="F476" s="353"/>
    </row>
    <row r="477" spans="5:6" ht="12.75">
      <c r="E477" s="353"/>
      <c r="F477" s="353"/>
    </row>
    <row r="478" spans="5:6" ht="12.75">
      <c r="E478" s="353"/>
      <c r="F478" s="353"/>
    </row>
    <row r="479" spans="5:6" ht="12.75">
      <c r="E479" s="353"/>
      <c r="F479" s="353"/>
    </row>
    <row r="480" spans="5:6" ht="12.75">
      <c r="E480" s="353"/>
      <c r="F480" s="353"/>
    </row>
    <row r="481" spans="5:6" ht="12.75">
      <c r="E481" s="353"/>
      <c r="F481" s="353"/>
    </row>
    <row r="482" spans="5:6" ht="12.75">
      <c r="E482" s="353"/>
      <c r="F482" s="353"/>
    </row>
    <row r="483" spans="5:6" ht="12.75">
      <c r="E483" s="353"/>
      <c r="F483" s="353"/>
    </row>
    <row r="484" spans="5:6" ht="12.75">
      <c r="E484" s="353"/>
      <c r="F484" s="353"/>
    </row>
    <row r="485" spans="5:6" ht="12.75">
      <c r="E485" s="353"/>
      <c r="F485" s="353"/>
    </row>
    <row r="486" spans="5:6" ht="12.75">
      <c r="E486" s="353"/>
      <c r="F486" s="353"/>
    </row>
    <row r="487" spans="5:6" ht="12.75">
      <c r="E487" s="353"/>
      <c r="F487" s="353"/>
    </row>
    <row r="488" spans="5:6" ht="12.75">
      <c r="E488" s="353"/>
      <c r="F488" s="353"/>
    </row>
    <row r="489" spans="5:6" ht="12.75">
      <c r="E489" s="353"/>
      <c r="F489" s="353"/>
    </row>
    <row r="490" spans="5:6" ht="12.75">
      <c r="E490" s="353"/>
      <c r="F490" s="353"/>
    </row>
    <row r="491" spans="5:6" ht="12.75">
      <c r="E491" s="353"/>
      <c r="F491" s="353"/>
    </row>
    <row r="492" spans="5:6" ht="12.75">
      <c r="E492" s="353"/>
      <c r="F492" s="353"/>
    </row>
    <row r="493" spans="5:6" ht="12.75">
      <c r="E493" s="353"/>
      <c r="F493" s="353"/>
    </row>
    <row r="494" spans="5:6" ht="12.75">
      <c r="E494" s="353"/>
      <c r="F494" s="353"/>
    </row>
    <row r="495" spans="5:6" ht="12.75">
      <c r="E495" s="353"/>
      <c r="F495" s="353"/>
    </row>
    <row r="496" spans="5:6" ht="12.75">
      <c r="E496" s="353"/>
      <c r="F496" s="353"/>
    </row>
    <row r="497" spans="5:6" ht="12.75">
      <c r="E497" s="353"/>
      <c r="F497" s="353"/>
    </row>
    <row r="498" spans="5:6" ht="12.75">
      <c r="E498" s="353"/>
      <c r="F498" s="353"/>
    </row>
    <row r="499" spans="5:6" ht="12.75">
      <c r="E499" s="353"/>
      <c r="F499" s="353"/>
    </row>
    <row r="500" spans="5:6" ht="12.75">
      <c r="E500" s="353"/>
      <c r="F500" s="353"/>
    </row>
    <row r="501" spans="5:6" ht="12.75">
      <c r="E501" s="353"/>
      <c r="F501" s="353"/>
    </row>
    <row r="502" spans="5:6" ht="12.75">
      <c r="E502" s="353"/>
      <c r="F502" s="353"/>
    </row>
    <row r="503" spans="5:6" ht="12.75">
      <c r="E503" s="353"/>
      <c r="F503" s="353"/>
    </row>
    <row r="504" spans="5:6" ht="12.75">
      <c r="E504" s="353"/>
      <c r="F504" s="353"/>
    </row>
    <row r="505" spans="5:6" ht="12.75">
      <c r="E505" s="353"/>
      <c r="F505" s="353"/>
    </row>
    <row r="506" spans="5:6" ht="12.75">
      <c r="E506" s="353"/>
      <c r="F506" s="353"/>
    </row>
    <row r="507" spans="5:6" ht="12.75">
      <c r="E507" s="353"/>
      <c r="F507" s="353"/>
    </row>
    <row r="508" spans="5:6" ht="12.75">
      <c r="E508" s="353"/>
      <c r="F508" s="353"/>
    </row>
    <row r="509" spans="5:6" ht="12.75">
      <c r="E509" s="353"/>
      <c r="F509" s="353"/>
    </row>
    <row r="510" spans="5:6" ht="12.75">
      <c r="E510" s="353"/>
      <c r="F510" s="353"/>
    </row>
    <row r="511" spans="5:6" ht="12.75">
      <c r="E511" s="353"/>
      <c r="F511" s="353"/>
    </row>
    <row r="512" spans="5:6" ht="12.75">
      <c r="E512" s="353"/>
      <c r="F512" s="353"/>
    </row>
    <row r="513" spans="5:6" ht="12.75">
      <c r="E513" s="353"/>
      <c r="F513" s="353"/>
    </row>
    <row r="514" spans="5:6" ht="12.75">
      <c r="E514" s="353"/>
      <c r="F514" s="353"/>
    </row>
    <row r="515" spans="5:6" ht="12.75">
      <c r="E515" s="353"/>
      <c r="F515" s="353"/>
    </row>
    <row r="516" spans="5:6" ht="12.75">
      <c r="E516" s="353"/>
      <c r="F516" s="353"/>
    </row>
    <row r="517" spans="5:6" ht="12.75">
      <c r="E517" s="353"/>
      <c r="F517" s="353"/>
    </row>
    <row r="518" spans="5:6" ht="12.75">
      <c r="E518" s="353"/>
      <c r="F518" s="353"/>
    </row>
    <row r="519" spans="5:6" ht="12.75">
      <c r="E519" s="353"/>
      <c r="F519" s="353"/>
    </row>
    <row r="520" spans="5:6" ht="12.75">
      <c r="E520" s="353"/>
      <c r="F520" s="353"/>
    </row>
    <row r="521" spans="5:6" ht="12.75">
      <c r="E521" s="353"/>
      <c r="F521" s="353"/>
    </row>
    <row r="522" spans="5:6" ht="12.75">
      <c r="E522" s="353"/>
      <c r="F522" s="353"/>
    </row>
    <row r="523" spans="5:6" ht="12.75">
      <c r="E523" s="353"/>
      <c r="F523" s="353"/>
    </row>
    <row r="524" spans="5:6" ht="12.75">
      <c r="E524" s="353"/>
      <c r="F524" s="353"/>
    </row>
    <row r="525" spans="5:6" ht="12.75">
      <c r="E525" s="353"/>
      <c r="F525" s="353"/>
    </row>
    <row r="526" spans="5:6" ht="12.75">
      <c r="E526" s="353"/>
      <c r="F526" s="353"/>
    </row>
    <row r="527" spans="5:6" ht="12.75">
      <c r="E527" s="353"/>
      <c r="F527" s="353"/>
    </row>
    <row r="528" spans="5:6" ht="12.75">
      <c r="E528" s="353"/>
      <c r="F528" s="353"/>
    </row>
    <row r="529" spans="5:6" ht="12.75">
      <c r="E529" s="353"/>
      <c r="F529" s="353"/>
    </row>
    <row r="530" spans="5:6" ht="12.75">
      <c r="E530" s="353"/>
      <c r="F530" s="353"/>
    </row>
    <row r="531" spans="5:6" ht="12.75">
      <c r="E531" s="353"/>
      <c r="F531" s="353"/>
    </row>
    <row r="532" spans="5:6" ht="12.75">
      <c r="E532" s="353"/>
      <c r="F532" s="353"/>
    </row>
    <row r="533" spans="5:6" ht="12.75">
      <c r="E533" s="353"/>
      <c r="F533" s="353"/>
    </row>
    <row r="534" spans="5:6" ht="12.75">
      <c r="E534" s="353"/>
      <c r="F534" s="353"/>
    </row>
    <row r="535" spans="5:6" ht="12.75">
      <c r="E535" s="353"/>
      <c r="F535" s="353"/>
    </row>
    <row r="536" spans="5:6" ht="12.75">
      <c r="E536" s="353"/>
      <c r="F536" s="353"/>
    </row>
    <row r="537" spans="5:6" ht="12.75">
      <c r="E537" s="353"/>
      <c r="F537" s="353"/>
    </row>
    <row r="538" spans="5:6" ht="12.75">
      <c r="E538" s="353"/>
      <c r="F538" s="353"/>
    </row>
    <row r="539" spans="5:6" ht="12.75">
      <c r="E539" s="353"/>
      <c r="F539" s="353"/>
    </row>
    <row r="540" spans="5:6" ht="12.75">
      <c r="E540" s="353"/>
      <c r="F540" s="353"/>
    </row>
    <row r="541" spans="5:6" ht="12.75">
      <c r="E541" s="353"/>
      <c r="F541" s="353"/>
    </row>
    <row r="542" spans="5:6" ht="12.75">
      <c r="E542" s="353"/>
      <c r="F542" s="353"/>
    </row>
    <row r="543" spans="5:6" ht="12.75">
      <c r="E543" s="353"/>
      <c r="F543" s="353"/>
    </row>
    <row r="544" spans="5:6" ht="12.75">
      <c r="E544" s="353"/>
      <c r="F544" s="353"/>
    </row>
    <row r="545" spans="5:6" ht="12.75">
      <c r="E545" s="353"/>
      <c r="F545" s="353"/>
    </row>
    <row r="546" spans="5:6" ht="12.75">
      <c r="E546" s="353"/>
      <c r="F546" s="353"/>
    </row>
    <row r="547" spans="5:6" ht="12.75">
      <c r="E547" s="353"/>
      <c r="F547" s="353"/>
    </row>
    <row r="548" spans="5:6" ht="12.75">
      <c r="E548" s="353"/>
      <c r="F548" s="353"/>
    </row>
    <row r="549" spans="5:6" ht="12.75">
      <c r="E549" s="353"/>
      <c r="F549" s="353"/>
    </row>
    <row r="550" spans="5:6" ht="12.75">
      <c r="E550" s="353"/>
      <c r="F550" s="353"/>
    </row>
    <row r="551" spans="5:6" ht="12.75">
      <c r="E551" s="353"/>
      <c r="F551" s="353"/>
    </row>
    <row r="552" spans="5:6" ht="12.75">
      <c r="E552" s="353"/>
      <c r="F552" s="353"/>
    </row>
    <row r="553" spans="5:6" ht="12.75">
      <c r="E553" s="353"/>
      <c r="F553" s="353"/>
    </row>
    <row r="554" spans="5:6" ht="12.75">
      <c r="E554" s="353"/>
      <c r="F554" s="353"/>
    </row>
    <row r="555" spans="5:6" ht="12.75">
      <c r="E555" s="353"/>
      <c r="F555" s="353"/>
    </row>
    <row r="556" spans="5:6" ht="12.75">
      <c r="E556" s="353"/>
      <c r="F556" s="353"/>
    </row>
    <row r="557" spans="5:6" ht="12.75">
      <c r="E557" s="353"/>
      <c r="F557" s="353"/>
    </row>
    <row r="558" spans="5:6" ht="12.75">
      <c r="E558" s="353"/>
      <c r="F558" s="353"/>
    </row>
    <row r="559" spans="5:6" ht="12.75">
      <c r="E559" s="353"/>
      <c r="F559" s="353"/>
    </row>
    <row r="560" spans="5:6" ht="12.75">
      <c r="E560" s="353"/>
      <c r="F560" s="353"/>
    </row>
    <row r="561" spans="5:6" ht="12.75">
      <c r="E561" s="353"/>
      <c r="F561" s="353"/>
    </row>
    <row r="562" spans="5:6" ht="12.75">
      <c r="E562" s="353"/>
      <c r="F562" s="353"/>
    </row>
    <row r="563" spans="5:6" ht="12.75">
      <c r="E563" s="353"/>
      <c r="F563" s="353"/>
    </row>
    <row r="564" spans="5:6" ht="12.75">
      <c r="E564" s="353"/>
      <c r="F564" s="353"/>
    </row>
    <row r="565" spans="5:6" ht="12.75">
      <c r="E565" s="353"/>
      <c r="F565" s="353"/>
    </row>
    <row r="566" spans="5:6" ht="12.75">
      <c r="E566" s="353"/>
      <c r="F566" s="353"/>
    </row>
    <row r="567" spans="5:6" ht="12.75">
      <c r="E567" s="353"/>
      <c r="F567" s="353"/>
    </row>
    <row r="568" spans="5:6" ht="12.75">
      <c r="E568" s="353"/>
      <c r="F568" s="353"/>
    </row>
    <row r="569" spans="5:6" ht="12.75">
      <c r="E569" s="353"/>
      <c r="F569" s="353"/>
    </row>
    <row r="570" spans="5:6" ht="12.75">
      <c r="E570" s="353"/>
      <c r="F570" s="353"/>
    </row>
    <row r="571" spans="5:6" ht="12.75">
      <c r="E571" s="353"/>
      <c r="F571" s="353"/>
    </row>
    <row r="572" spans="5:6" ht="12.75">
      <c r="E572" s="353"/>
      <c r="F572" s="353"/>
    </row>
    <row r="573" spans="5:6" ht="12.75">
      <c r="E573" s="353"/>
      <c r="F573" s="353"/>
    </row>
    <row r="574" spans="5:6" ht="12.75">
      <c r="E574" s="353"/>
      <c r="F574" s="353"/>
    </row>
    <row r="575" spans="5:6" ht="12.75">
      <c r="E575" s="353"/>
      <c r="F575" s="353"/>
    </row>
    <row r="576" spans="5:6" ht="12.75">
      <c r="E576" s="353"/>
      <c r="F576" s="353"/>
    </row>
    <row r="577" spans="5:6" ht="12.75">
      <c r="E577" s="353"/>
      <c r="F577" s="353"/>
    </row>
    <row r="578" spans="5:6" ht="12.75">
      <c r="E578" s="353"/>
      <c r="F578" s="353"/>
    </row>
    <row r="579" spans="5:6" ht="12.75">
      <c r="E579" s="353"/>
      <c r="F579" s="353"/>
    </row>
    <row r="580" spans="5:6" ht="12.75">
      <c r="E580" s="353"/>
      <c r="F580" s="353"/>
    </row>
    <row r="581" spans="5:6" ht="12.75">
      <c r="E581" s="353"/>
      <c r="F581" s="353"/>
    </row>
    <row r="582" spans="5:6" ht="12.75">
      <c r="E582" s="353"/>
      <c r="F582" s="353"/>
    </row>
    <row r="583" spans="5:6" ht="12.75">
      <c r="E583" s="353"/>
      <c r="F583" s="353"/>
    </row>
    <row r="584" spans="5:6" ht="12.75">
      <c r="E584" s="353"/>
      <c r="F584" s="353"/>
    </row>
    <row r="585" spans="5:6" ht="12.75">
      <c r="E585" s="353"/>
      <c r="F585" s="353"/>
    </row>
    <row r="586" spans="5:6" ht="12.75">
      <c r="E586" s="353"/>
      <c r="F586" s="353"/>
    </row>
    <row r="587" spans="5:6" ht="12.75">
      <c r="E587" s="353"/>
      <c r="F587" s="353"/>
    </row>
    <row r="588" spans="5:6" ht="12.75">
      <c r="E588" s="353"/>
      <c r="F588" s="353"/>
    </row>
    <row r="589" spans="5:6" ht="12.75">
      <c r="E589" s="353"/>
      <c r="F589" s="353"/>
    </row>
    <row r="590" spans="5:6" ht="12.75">
      <c r="E590" s="353"/>
      <c r="F590" s="353"/>
    </row>
    <row r="591" spans="5:6" ht="12.75">
      <c r="E591" s="353"/>
      <c r="F591" s="353"/>
    </row>
    <row r="592" spans="5:6" ht="12.75">
      <c r="E592" s="353"/>
      <c r="F592" s="353"/>
    </row>
    <row r="593" spans="5:6" ht="12.75">
      <c r="E593" s="353"/>
      <c r="F593" s="353"/>
    </row>
    <row r="594" spans="5:6" ht="12.75">
      <c r="E594" s="353"/>
      <c r="F594" s="353"/>
    </row>
    <row r="595" spans="5:6" ht="12.75">
      <c r="E595" s="353"/>
      <c r="F595" s="353"/>
    </row>
    <row r="596" spans="5:6" ht="12.75">
      <c r="E596" s="353"/>
      <c r="F596" s="353"/>
    </row>
    <row r="597" spans="5:6" ht="12.75">
      <c r="E597" s="353"/>
      <c r="F597" s="353"/>
    </row>
    <row r="598" spans="5:6" ht="12.75">
      <c r="E598" s="353"/>
      <c r="F598" s="353"/>
    </row>
    <row r="599" spans="5:6" ht="12.75">
      <c r="E599" s="353"/>
      <c r="F599" s="353"/>
    </row>
    <row r="600" spans="5:6" ht="12.75">
      <c r="E600" s="353"/>
      <c r="F600" s="353"/>
    </row>
    <row r="601" spans="5:6" ht="12.75">
      <c r="E601" s="353"/>
      <c r="F601" s="353"/>
    </row>
    <row r="602" spans="5:6" ht="12.75">
      <c r="E602" s="353"/>
      <c r="F602" s="353"/>
    </row>
    <row r="603" spans="5:6" ht="12.75">
      <c r="E603" s="353"/>
      <c r="F603" s="353"/>
    </row>
    <row r="604" spans="5:6" ht="12.75">
      <c r="E604" s="353"/>
      <c r="F604" s="353"/>
    </row>
    <row r="605" spans="5:6" ht="12.75">
      <c r="E605" s="353"/>
      <c r="F605" s="353"/>
    </row>
    <row r="606" spans="5:6" ht="12.75">
      <c r="E606" s="353"/>
      <c r="F606" s="353"/>
    </row>
    <row r="607" spans="5:6" ht="12.75">
      <c r="E607" s="353"/>
      <c r="F607" s="353"/>
    </row>
    <row r="608" spans="5:6" ht="12.75">
      <c r="E608" s="353"/>
      <c r="F608" s="353"/>
    </row>
    <row r="609" spans="5:6" ht="12.75">
      <c r="E609" s="353"/>
      <c r="F609" s="353"/>
    </row>
    <row r="610" spans="5:6" ht="12.75">
      <c r="E610" s="353"/>
      <c r="F610" s="353"/>
    </row>
    <row r="611" spans="5:6" ht="12.75">
      <c r="E611" s="353"/>
      <c r="F611" s="353"/>
    </row>
    <row r="612" spans="5:6" ht="12.75">
      <c r="E612" s="353"/>
      <c r="F612" s="353"/>
    </row>
    <row r="613" spans="5:6" ht="12.75">
      <c r="E613" s="353"/>
      <c r="F613" s="353"/>
    </row>
    <row r="614" spans="5:6" ht="12.75">
      <c r="E614" s="353"/>
      <c r="F614" s="353"/>
    </row>
    <row r="615" spans="5:6" ht="12.75">
      <c r="E615" s="353"/>
      <c r="F615" s="353"/>
    </row>
    <row r="616" spans="5:6" ht="12.75">
      <c r="E616" s="353"/>
      <c r="F616" s="353"/>
    </row>
    <row r="617" spans="5:6" ht="12.75">
      <c r="E617" s="353"/>
      <c r="F617" s="353"/>
    </row>
    <row r="618" spans="5:6" ht="12.75">
      <c r="E618" s="353"/>
      <c r="F618" s="353"/>
    </row>
    <row r="619" spans="5:6" ht="12.75">
      <c r="E619" s="353"/>
      <c r="F619" s="353"/>
    </row>
    <row r="620" spans="5:6" ht="12.75">
      <c r="E620" s="353"/>
      <c r="F620" s="353"/>
    </row>
    <row r="621" spans="5:6" ht="12.75">
      <c r="E621" s="353"/>
      <c r="F621" s="353"/>
    </row>
    <row r="622" spans="5:6" ht="12.75">
      <c r="E622" s="353"/>
      <c r="F622" s="353"/>
    </row>
    <row r="623" spans="5:6" ht="12.75">
      <c r="E623" s="353"/>
      <c r="F623" s="353"/>
    </row>
    <row r="624" spans="5:6" ht="12.75">
      <c r="E624" s="353"/>
      <c r="F624" s="353"/>
    </row>
    <row r="625" spans="5:6" ht="12.75">
      <c r="E625" s="353"/>
      <c r="F625" s="353"/>
    </row>
    <row r="626" spans="5:6" ht="12.75">
      <c r="E626" s="353"/>
      <c r="F626" s="353"/>
    </row>
    <row r="627" spans="5:6" ht="12.75">
      <c r="E627" s="353"/>
      <c r="F627" s="353"/>
    </row>
    <row r="628" spans="5:6" ht="12.75">
      <c r="E628" s="353"/>
      <c r="F628" s="353"/>
    </row>
    <row r="629" spans="5:6" ht="12.75">
      <c r="E629" s="353"/>
      <c r="F629" s="353"/>
    </row>
    <row r="630" spans="5:6" ht="12.75">
      <c r="E630" s="353"/>
      <c r="F630" s="353"/>
    </row>
    <row r="631" spans="5:6" ht="12.75">
      <c r="E631" s="353"/>
      <c r="F631" s="353"/>
    </row>
    <row r="632" spans="5:6" ht="12.75">
      <c r="E632" s="353"/>
      <c r="F632" s="353"/>
    </row>
    <row r="633" spans="5:6" ht="12.75">
      <c r="E633" s="353"/>
      <c r="F633" s="353"/>
    </row>
    <row r="634" spans="5:6" ht="12.75">
      <c r="E634" s="353"/>
      <c r="F634" s="353"/>
    </row>
    <row r="635" spans="5:6" ht="12.75">
      <c r="E635" s="353"/>
      <c r="F635" s="353"/>
    </row>
    <row r="636" spans="5:6" ht="12.75">
      <c r="E636" s="353"/>
      <c r="F636" s="353"/>
    </row>
    <row r="637" spans="5:6" ht="12.75">
      <c r="E637" s="353"/>
      <c r="F637" s="353"/>
    </row>
    <row r="638" spans="5:6" ht="12.75">
      <c r="E638" s="353"/>
      <c r="F638" s="353"/>
    </row>
    <row r="639" spans="5:6" ht="12.75">
      <c r="E639" s="353"/>
      <c r="F639" s="353"/>
    </row>
    <row r="640" spans="5:6" ht="12.75">
      <c r="E640" s="353"/>
      <c r="F640" s="353"/>
    </row>
    <row r="641" spans="5:6" ht="12.75">
      <c r="E641" s="353"/>
      <c r="F641" s="353"/>
    </row>
    <row r="642" spans="5:6" ht="12.75">
      <c r="E642" s="353"/>
      <c r="F642" s="353"/>
    </row>
    <row r="643" spans="5:6" ht="12.75">
      <c r="E643" s="353"/>
      <c r="F643" s="353"/>
    </row>
    <row r="644" spans="5:6" ht="12.75">
      <c r="E644" s="353"/>
      <c r="F644" s="353"/>
    </row>
    <row r="645" spans="5:6" ht="12.75">
      <c r="E645" s="353"/>
      <c r="F645" s="353"/>
    </row>
    <row r="646" spans="5:6" ht="12.75">
      <c r="E646" s="353"/>
      <c r="F646" s="353"/>
    </row>
    <row r="647" spans="5:6" ht="12.75">
      <c r="E647" s="353"/>
      <c r="F647" s="353"/>
    </row>
    <row r="648" spans="5:6" ht="12.75">
      <c r="E648" s="353"/>
      <c r="F648" s="353"/>
    </row>
    <row r="649" spans="5:6" ht="12.75">
      <c r="E649" s="353"/>
      <c r="F649" s="353"/>
    </row>
    <row r="650" spans="5:6" ht="12.75">
      <c r="E650" s="353"/>
      <c r="F650" s="353"/>
    </row>
    <row r="651" spans="5:6" ht="12.75">
      <c r="E651" s="353"/>
      <c r="F651" s="353"/>
    </row>
    <row r="652" spans="5:6" ht="12.75">
      <c r="E652" s="353"/>
      <c r="F652" s="353"/>
    </row>
    <row r="653" spans="5:6" ht="12.75">
      <c r="E653" s="353"/>
      <c r="F653" s="353"/>
    </row>
    <row r="654" spans="5:6" ht="12.75">
      <c r="E654" s="353"/>
      <c r="F654" s="353"/>
    </row>
    <row r="655" spans="5:6" ht="12.75">
      <c r="E655" s="353"/>
      <c r="F655" s="353"/>
    </row>
    <row r="656" spans="5:6" ht="12.75">
      <c r="E656" s="353"/>
      <c r="F656" s="353"/>
    </row>
    <row r="657" spans="5:6" ht="12.75">
      <c r="E657" s="353"/>
      <c r="F657" s="353"/>
    </row>
    <row r="658" spans="5:6" ht="12.75">
      <c r="E658" s="353"/>
      <c r="F658" s="353"/>
    </row>
    <row r="659" spans="5:6" ht="12.75">
      <c r="E659" s="353"/>
      <c r="F659" s="353"/>
    </row>
    <row r="660" spans="5:6" ht="12.75">
      <c r="E660" s="353"/>
      <c r="F660" s="353"/>
    </row>
    <row r="661" spans="5:6" ht="12.75">
      <c r="E661" s="353"/>
      <c r="F661" s="353"/>
    </row>
    <row r="662" spans="5:6" ht="12.75">
      <c r="E662" s="353"/>
      <c r="F662" s="353"/>
    </row>
    <row r="663" spans="5:6" ht="12.75">
      <c r="E663" s="353"/>
      <c r="F663" s="353"/>
    </row>
    <row r="664" spans="5:6" ht="12.75">
      <c r="E664" s="353"/>
      <c r="F664" s="353"/>
    </row>
    <row r="665" spans="5:6" ht="12.75">
      <c r="E665" s="353"/>
      <c r="F665" s="353"/>
    </row>
    <row r="666" spans="5:6" ht="12.75">
      <c r="E666" s="353"/>
      <c r="F666" s="353"/>
    </row>
    <row r="667" spans="5:6" ht="12.75">
      <c r="E667" s="353"/>
      <c r="F667" s="353"/>
    </row>
    <row r="668" spans="5:6" ht="12.75">
      <c r="E668" s="353"/>
      <c r="F668" s="353"/>
    </row>
    <row r="669" spans="5:6" ht="12.75">
      <c r="E669" s="353"/>
      <c r="F669" s="353"/>
    </row>
    <row r="670" spans="5:6" ht="12.75">
      <c r="E670" s="353"/>
      <c r="F670" s="353"/>
    </row>
    <row r="671" spans="5:6" ht="12.75">
      <c r="E671" s="353"/>
      <c r="F671" s="353"/>
    </row>
    <row r="672" spans="5:6" ht="12.75">
      <c r="E672" s="353"/>
      <c r="F672" s="353"/>
    </row>
    <row r="673" spans="5:6" ht="12.75">
      <c r="E673" s="353"/>
      <c r="F673" s="353"/>
    </row>
    <row r="674" spans="5:6" ht="12.75">
      <c r="E674" s="353"/>
      <c r="F674" s="353"/>
    </row>
    <row r="675" spans="5:6" ht="12.75">
      <c r="E675" s="353"/>
      <c r="F675" s="353"/>
    </row>
    <row r="676" spans="5:6" ht="12.75">
      <c r="E676" s="353"/>
      <c r="F676" s="353"/>
    </row>
    <row r="677" spans="5:6" ht="12.75">
      <c r="E677" s="353"/>
      <c r="F677" s="353"/>
    </row>
    <row r="678" spans="5:6" ht="12.75">
      <c r="E678" s="353"/>
      <c r="F678" s="353"/>
    </row>
    <row r="679" spans="5:6" ht="12.75">
      <c r="E679" s="353"/>
      <c r="F679" s="353"/>
    </row>
    <row r="680" spans="5:6" ht="12.75">
      <c r="E680" s="353"/>
      <c r="F680" s="353"/>
    </row>
    <row r="681" spans="5:6" ht="12.75">
      <c r="E681" s="353"/>
      <c r="F681" s="353"/>
    </row>
    <row r="682" spans="5:6" ht="12.75">
      <c r="E682" s="353"/>
      <c r="F682" s="353"/>
    </row>
    <row r="683" spans="5:6" ht="12.75">
      <c r="E683" s="353"/>
      <c r="F683" s="353"/>
    </row>
    <row r="684" spans="5:6" ht="12.75">
      <c r="E684" s="353"/>
      <c r="F684" s="353"/>
    </row>
    <row r="685" spans="5:6" ht="12.75">
      <c r="E685" s="353"/>
      <c r="F685" s="353"/>
    </row>
    <row r="686" spans="5:6" ht="12.75">
      <c r="E686" s="353"/>
      <c r="F686" s="353"/>
    </row>
    <row r="687" spans="5:6" ht="12.75">
      <c r="E687" s="353"/>
      <c r="F687" s="353"/>
    </row>
    <row r="688" spans="5:6" ht="12.75">
      <c r="E688" s="353"/>
      <c r="F688" s="353"/>
    </row>
    <row r="689" spans="5:6" ht="12.75">
      <c r="E689" s="353"/>
      <c r="F689" s="353"/>
    </row>
    <row r="690" spans="5:6" ht="12.75">
      <c r="E690" s="353"/>
      <c r="F690" s="353"/>
    </row>
    <row r="691" spans="5:6" ht="12.75">
      <c r="E691" s="353"/>
      <c r="F691" s="353"/>
    </row>
    <row r="692" spans="5:6" ht="12.75">
      <c r="E692" s="353"/>
      <c r="F692" s="353"/>
    </row>
    <row r="693" spans="5:6" ht="12.75">
      <c r="E693" s="353"/>
      <c r="F693" s="353"/>
    </row>
    <row r="694" spans="5:6" ht="12.75">
      <c r="E694" s="353"/>
      <c r="F694" s="353"/>
    </row>
    <row r="695" spans="5:6" ht="12.75">
      <c r="E695" s="353"/>
      <c r="F695" s="353"/>
    </row>
    <row r="696" spans="5:6" ht="12.75">
      <c r="E696" s="353"/>
      <c r="F696" s="353"/>
    </row>
    <row r="697" spans="5:6" ht="12.75">
      <c r="E697" s="353"/>
      <c r="F697" s="353"/>
    </row>
    <row r="698" spans="5:6" ht="12.75">
      <c r="E698" s="353"/>
      <c r="F698" s="353"/>
    </row>
    <row r="699" spans="5:6" ht="12.75">
      <c r="E699" s="353"/>
      <c r="F699" s="353"/>
    </row>
    <row r="700" spans="5:6" ht="12.75">
      <c r="E700" s="353"/>
      <c r="F700" s="353"/>
    </row>
    <row r="701" spans="5:6" ht="12.75">
      <c r="E701" s="353"/>
      <c r="F701" s="353"/>
    </row>
    <row r="702" spans="5:6" ht="12.75">
      <c r="E702" s="353"/>
      <c r="F702" s="353"/>
    </row>
    <row r="703" spans="5:6" ht="12.75">
      <c r="E703" s="353"/>
      <c r="F703" s="353"/>
    </row>
    <row r="704" spans="5:6" ht="12.75">
      <c r="E704" s="353"/>
      <c r="F704" s="353"/>
    </row>
    <row r="705" spans="5:6" ht="12.75">
      <c r="E705" s="353"/>
      <c r="F705" s="353"/>
    </row>
    <row r="706" spans="5:6" ht="12.75">
      <c r="E706" s="353"/>
      <c r="F706" s="353"/>
    </row>
    <row r="707" spans="5:6" ht="12.75">
      <c r="E707" s="353"/>
      <c r="F707" s="353"/>
    </row>
    <row r="708" spans="5:6" ht="12.75">
      <c r="E708" s="353"/>
      <c r="F708" s="353"/>
    </row>
    <row r="709" spans="5:6" ht="12.75">
      <c r="E709" s="353"/>
      <c r="F709" s="353"/>
    </row>
    <row r="710" spans="5:6" ht="12.75">
      <c r="E710" s="353"/>
      <c r="F710" s="353"/>
    </row>
    <row r="711" spans="5:6" ht="12.75">
      <c r="E711" s="353"/>
      <c r="F711" s="353"/>
    </row>
    <row r="712" spans="5:6" ht="12.75">
      <c r="E712" s="353"/>
      <c r="F712" s="353"/>
    </row>
    <row r="713" spans="5:6" ht="12.75">
      <c r="E713" s="353"/>
      <c r="F713" s="353"/>
    </row>
    <row r="714" spans="5:6" ht="12.75">
      <c r="E714" s="353"/>
      <c r="F714" s="353"/>
    </row>
    <row r="715" spans="5:6" ht="12.75">
      <c r="E715" s="353"/>
      <c r="F715" s="353"/>
    </row>
    <row r="716" spans="5:6" ht="12.75">
      <c r="E716" s="353"/>
      <c r="F716" s="353"/>
    </row>
    <row r="717" spans="5:6" ht="12.75">
      <c r="E717" s="353"/>
      <c r="F717" s="353"/>
    </row>
    <row r="718" spans="5:6" ht="12.75">
      <c r="E718" s="353"/>
      <c r="F718" s="353"/>
    </row>
    <row r="719" spans="5:6" ht="12.75">
      <c r="E719" s="353"/>
      <c r="F719" s="353"/>
    </row>
    <row r="720" spans="5:6" ht="12.75">
      <c r="E720" s="353"/>
      <c r="F720" s="353"/>
    </row>
    <row r="721" spans="5:6" ht="12.75">
      <c r="E721" s="353"/>
      <c r="F721" s="353"/>
    </row>
    <row r="722" spans="5:6" ht="12.75">
      <c r="E722" s="353"/>
      <c r="F722" s="353"/>
    </row>
    <row r="723" spans="5:6" ht="12.75">
      <c r="E723" s="353"/>
      <c r="F723" s="353"/>
    </row>
    <row r="724" spans="5:6" ht="12.75">
      <c r="E724" s="353"/>
      <c r="F724" s="353"/>
    </row>
    <row r="725" spans="5:6" ht="12.75">
      <c r="E725" s="353"/>
      <c r="F725" s="353"/>
    </row>
    <row r="726" spans="5:6" ht="12.75">
      <c r="E726" s="353"/>
      <c r="F726" s="353"/>
    </row>
    <row r="727" spans="5:6" ht="12.75">
      <c r="E727" s="353"/>
      <c r="F727" s="353"/>
    </row>
    <row r="728" spans="5:6" ht="12.75">
      <c r="E728" s="353"/>
      <c r="F728" s="353"/>
    </row>
    <row r="729" spans="5:6" ht="12.75">
      <c r="E729" s="353"/>
      <c r="F729" s="353"/>
    </row>
    <row r="730" spans="5:6" ht="12.75">
      <c r="E730" s="353"/>
      <c r="F730" s="353"/>
    </row>
    <row r="731" spans="5:6" ht="12.75">
      <c r="E731" s="353"/>
      <c r="F731" s="353"/>
    </row>
    <row r="732" spans="5:6" ht="12.75">
      <c r="E732" s="353"/>
      <c r="F732" s="353"/>
    </row>
    <row r="733" spans="5:6" ht="12.75">
      <c r="E733" s="353"/>
      <c r="F733" s="353"/>
    </row>
    <row r="734" spans="5:6" ht="12.75">
      <c r="E734" s="353"/>
      <c r="F734" s="353"/>
    </row>
    <row r="735" spans="5:6" ht="12.75">
      <c r="E735" s="353"/>
      <c r="F735" s="353"/>
    </row>
    <row r="736" spans="5:6" ht="12.75">
      <c r="E736" s="353"/>
      <c r="F736" s="353"/>
    </row>
    <row r="737" spans="5:6" ht="12.75">
      <c r="E737" s="353"/>
      <c r="F737" s="353"/>
    </row>
    <row r="738" spans="5:6" ht="12.75">
      <c r="E738" s="353"/>
      <c r="F738" s="353"/>
    </row>
    <row r="739" spans="5:6" ht="12.75">
      <c r="E739" s="353"/>
      <c r="F739" s="353"/>
    </row>
    <row r="740" spans="5:6" ht="12.75">
      <c r="E740" s="353"/>
      <c r="F740" s="353"/>
    </row>
    <row r="741" spans="5:6" ht="12.75">
      <c r="E741" s="353"/>
      <c r="F741" s="353"/>
    </row>
    <row r="742" spans="5:6" ht="12.75">
      <c r="E742" s="353"/>
      <c r="F742" s="353"/>
    </row>
    <row r="743" spans="5:6" ht="12.75">
      <c r="E743" s="353"/>
      <c r="F743" s="353"/>
    </row>
    <row r="744" spans="5:6" ht="12.75">
      <c r="E744" s="353"/>
      <c r="F744" s="353"/>
    </row>
    <row r="745" spans="5:6" ht="12.75">
      <c r="E745" s="353"/>
      <c r="F745" s="353"/>
    </row>
    <row r="746" spans="5:6" ht="12.75">
      <c r="E746" s="353"/>
      <c r="F746" s="353"/>
    </row>
    <row r="747" spans="5:6" ht="12.75">
      <c r="E747" s="353"/>
      <c r="F747" s="353"/>
    </row>
    <row r="748" spans="5:6" ht="12.75">
      <c r="E748" s="353"/>
      <c r="F748" s="353"/>
    </row>
    <row r="749" spans="5:6" ht="12.75">
      <c r="E749" s="353"/>
      <c r="F749" s="353"/>
    </row>
    <row r="750" spans="5:6" ht="12.75">
      <c r="E750" s="353"/>
      <c r="F750" s="353"/>
    </row>
    <row r="751" spans="5:6" ht="12.75">
      <c r="E751" s="353"/>
      <c r="F751" s="353"/>
    </row>
    <row r="752" spans="5:6" ht="12.75">
      <c r="E752" s="353"/>
      <c r="F752" s="353"/>
    </row>
    <row r="753" spans="5:6" ht="12.75">
      <c r="E753" s="353"/>
      <c r="F753" s="353"/>
    </row>
    <row r="754" spans="5:6" ht="12.75">
      <c r="E754" s="353"/>
      <c r="F754" s="353"/>
    </row>
    <row r="755" spans="5:6" ht="12.75">
      <c r="E755" s="353"/>
      <c r="F755" s="353"/>
    </row>
    <row r="756" spans="5:6" ht="12.75">
      <c r="E756" s="353"/>
      <c r="F756" s="353"/>
    </row>
    <row r="757" spans="5:6" ht="12.75">
      <c r="E757" s="353"/>
      <c r="F757" s="353"/>
    </row>
    <row r="758" spans="5:6" ht="12.75">
      <c r="E758" s="353"/>
      <c r="F758" s="353"/>
    </row>
    <row r="759" spans="5:6" ht="12.75">
      <c r="E759" s="353"/>
      <c r="F759" s="353"/>
    </row>
    <row r="760" spans="5:6" ht="12.75">
      <c r="E760" s="353"/>
      <c r="F760" s="353"/>
    </row>
    <row r="761" spans="5:6" ht="12.75">
      <c r="E761" s="353"/>
      <c r="F761" s="353"/>
    </row>
    <row r="762" spans="5:6" ht="12.75">
      <c r="E762" s="353"/>
      <c r="F762" s="353"/>
    </row>
    <row r="763" spans="5:6" ht="12.75">
      <c r="E763" s="353"/>
      <c r="F763" s="353"/>
    </row>
    <row r="764" spans="5:6" ht="12.75">
      <c r="E764" s="353"/>
      <c r="F764" s="353"/>
    </row>
    <row r="765" spans="5:6" ht="12.75">
      <c r="E765" s="353"/>
      <c r="F765" s="353"/>
    </row>
    <row r="766" spans="5:6" ht="12.75">
      <c r="E766" s="353"/>
      <c r="F766" s="353"/>
    </row>
    <row r="767" spans="5:6" ht="12.75">
      <c r="E767" s="353"/>
      <c r="F767" s="353"/>
    </row>
    <row r="768" spans="5:6" ht="12.75">
      <c r="E768" s="353"/>
      <c r="F768" s="353"/>
    </row>
    <row r="769" spans="5:6" ht="12.75">
      <c r="E769" s="353"/>
      <c r="F769" s="353"/>
    </row>
    <row r="770" spans="5:6" ht="12.75">
      <c r="E770" s="353"/>
      <c r="F770" s="353"/>
    </row>
    <row r="771" spans="5:6" ht="12.75">
      <c r="E771" s="353"/>
      <c r="F771" s="353"/>
    </row>
    <row r="772" spans="5:6" ht="12.75">
      <c r="E772" s="353"/>
      <c r="F772" s="353"/>
    </row>
    <row r="773" spans="5:6" ht="12.75">
      <c r="E773" s="353"/>
      <c r="F773" s="353"/>
    </row>
    <row r="774" spans="5:6" ht="12.75">
      <c r="E774" s="353"/>
      <c r="F774" s="353"/>
    </row>
    <row r="775" spans="5:6" ht="12.75">
      <c r="E775" s="353"/>
      <c r="F775" s="353"/>
    </row>
    <row r="776" spans="5:6" ht="12.75">
      <c r="E776" s="353"/>
      <c r="F776" s="353"/>
    </row>
    <row r="777" spans="5:6" ht="12.75">
      <c r="E777" s="353"/>
      <c r="F777" s="353"/>
    </row>
    <row r="778" spans="5:6" ht="12.75">
      <c r="E778" s="353"/>
      <c r="F778" s="353"/>
    </row>
    <row r="779" spans="5:6" ht="12.75">
      <c r="E779" s="353"/>
      <c r="F779" s="353"/>
    </row>
    <row r="780" spans="5:6" ht="12.75">
      <c r="E780" s="353"/>
      <c r="F780" s="353"/>
    </row>
    <row r="781" spans="5:6" ht="12.75">
      <c r="E781" s="353"/>
      <c r="F781" s="353"/>
    </row>
    <row r="782" spans="5:6" ht="12.75">
      <c r="E782" s="353"/>
      <c r="F782" s="353"/>
    </row>
    <row r="783" spans="5:6" ht="12.75">
      <c r="E783" s="353"/>
      <c r="F783" s="353"/>
    </row>
    <row r="784" spans="5:6" ht="12.75">
      <c r="E784" s="353"/>
      <c r="F784" s="353"/>
    </row>
    <row r="785" spans="5:6" ht="12.75">
      <c r="E785" s="353"/>
      <c r="F785" s="353"/>
    </row>
    <row r="786" spans="5:6" ht="12.75">
      <c r="E786" s="353"/>
      <c r="F786" s="353"/>
    </row>
    <row r="787" spans="5:6" ht="12.75">
      <c r="E787" s="353"/>
      <c r="F787" s="353"/>
    </row>
    <row r="788" spans="5:6" ht="12.75">
      <c r="E788" s="353"/>
      <c r="F788" s="353"/>
    </row>
    <row r="789" spans="5:6" ht="12.75">
      <c r="E789" s="353"/>
      <c r="F789" s="353"/>
    </row>
    <row r="790" spans="5:6" ht="12.75">
      <c r="E790" s="353"/>
      <c r="F790" s="353"/>
    </row>
    <row r="791" spans="5:6" ht="12.75">
      <c r="E791" s="353"/>
      <c r="F791" s="353"/>
    </row>
    <row r="792" spans="5:6" ht="12.75">
      <c r="E792" s="353"/>
      <c r="F792" s="353"/>
    </row>
    <row r="793" spans="5:6" ht="12.75">
      <c r="E793" s="353"/>
      <c r="F793" s="353"/>
    </row>
    <row r="794" spans="5:6" ht="12.75">
      <c r="E794" s="353"/>
      <c r="F794" s="353"/>
    </row>
    <row r="795" spans="5:6" ht="12.75">
      <c r="E795" s="353"/>
      <c r="F795" s="353"/>
    </row>
    <row r="796" spans="5:6" ht="12.75">
      <c r="E796" s="353"/>
      <c r="F796" s="353"/>
    </row>
    <row r="797" spans="5:6" ht="12.75">
      <c r="E797" s="353"/>
      <c r="F797" s="353"/>
    </row>
    <row r="798" spans="5:6" ht="12.75">
      <c r="E798" s="353"/>
      <c r="F798" s="353"/>
    </row>
    <row r="799" spans="5:6" ht="12.75">
      <c r="E799" s="353"/>
      <c r="F799" s="353"/>
    </row>
    <row r="800" spans="5:6" ht="12.75">
      <c r="E800" s="353"/>
      <c r="F800" s="353"/>
    </row>
    <row r="801" spans="5:6" ht="12.75">
      <c r="E801" s="353"/>
      <c r="F801" s="353"/>
    </row>
    <row r="802" spans="5:6" ht="12.75">
      <c r="E802" s="353"/>
      <c r="F802" s="353"/>
    </row>
    <row r="803" spans="5:6" ht="12.75">
      <c r="E803" s="353"/>
      <c r="F803" s="353"/>
    </row>
    <row r="804" spans="5:6" ht="12.75">
      <c r="E804" s="353"/>
      <c r="F804" s="353"/>
    </row>
    <row r="805" spans="5:6" ht="12.75">
      <c r="E805" s="353"/>
      <c r="F805" s="353"/>
    </row>
    <row r="806" spans="5:6" ht="12.75">
      <c r="E806" s="353"/>
      <c r="F806" s="353"/>
    </row>
    <row r="807" spans="5:6" ht="12.75">
      <c r="E807" s="353"/>
      <c r="F807" s="353"/>
    </row>
    <row r="808" spans="5:6" ht="12.75">
      <c r="E808" s="353"/>
      <c r="F808" s="353"/>
    </row>
    <row r="809" spans="5:6" ht="12.75">
      <c r="E809" s="353"/>
      <c r="F809" s="353"/>
    </row>
    <row r="810" spans="5:6" ht="12.75">
      <c r="E810" s="353"/>
      <c r="F810" s="353"/>
    </row>
    <row r="811" spans="5:6" ht="12.75">
      <c r="E811" s="353"/>
      <c r="F811" s="353"/>
    </row>
    <row r="812" spans="5:6" ht="12.75">
      <c r="E812" s="353"/>
      <c r="F812" s="353"/>
    </row>
    <row r="813" spans="5:6" ht="12.75">
      <c r="E813" s="353"/>
      <c r="F813" s="353"/>
    </row>
    <row r="814" spans="5:6" ht="12.75">
      <c r="E814" s="353"/>
      <c r="F814" s="353"/>
    </row>
    <row r="815" spans="5:6" ht="12.75">
      <c r="E815" s="353"/>
      <c r="F815" s="353"/>
    </row>
    <row r="816" spans="5:6" ht="12.75">
      <c r="E816" s="353"/>
      <c r="F816" s="353"/>
    </row>
    <row r="817" spans="5:6" ht="12.75">
      <c r="E817" s="353"/>
      <c r="F817" s="353"/>
    </row>
    <row r="818" spans="5:6" ht="12.75">
      <c r="E818" s="353"/>
      <c r="F818" s="353"/>
    </row>
    <row r="819" spans="5:6" ht="12.75">
      <c r="E819" s="353"/>
      <c r="F819" s="353"/>
    </row>
    <row r="820" spans="5:6" ht="12.75">
      <c r="E820" s="353"/>
      <c r="F820" s="353"/>
    </row>
    <row r="821" spans="5:6" ht="12.75">
      <c r="E821" s="353"/>
      <c r="F821" s="353"/>
    </row>
    <row r="822" spans="5:6" ht="12.75">
      <c r="E822" s="353"/>
      <c r="F822" s="353"/>
    </row>
    <row r="823" spans="5:6" ht="12.75">
      <c r="E823" s="353"/>
      <c r="F823" s="353"/>
    </row>
    <row r="824" spans="5:6" ht="12.75">
      <c r="E824" s="353"/>
      <c r="F824" s="353"/>
    </row>
    <row r="825" spans="5:6" ht="12.75">
      <c r="E825" s="353"/>
      <c r="F825" s="353"/>
    </row>
    <row r="826" spans="5:6" ht="12.75">
      <c r="E826" s="353"/>
      <c r="F826" s="353"/>
    </row>
    <row r="827" spans="5:6" ht="12.75">
      <c r="E827" s="353"/>
      <c r="F827" s="353"/>
    </row>
    <row r="828" spans="5:6" ht="12.75">
      <c r="E828" s="353"/>
      <c r="F828" s="353"/>
    </row>
    <row r="829" spans="5:6" ht="12.75">
      <c r="E829" s="353"/>
      <c r="F829" s="353"/>
    </row>
    <row r="830" spans="5:6" ht="12.75">
      <c r="E830" s="353"/>
      <c r="F830" s="353"/>
    </row>
    <row r="831" spans="5:6" ht="12.75">
      <c r="E831" s="353"/>
      <c r="F831" s="353"/>
    </row>
    <row r="832" spans="5:6" ht="12.75">
      <c r="E832" s="353"/>
      <c r="F832" s="353"/>
    </row>
    <row r="833" spans="5:6" ht="12.75">
      <c r="E833" s="353"/>
      <c r="F833" s="353"/>
    </row>
    <row r="834" spans="5:6" ht="12.75">
      <c r="E834" s="353"/>
      <c r="F834" s="353"/>
    </row>
    <row r="835" spans="5:6" ht="12.75">
      <c r="E835" s="353"/>
      <c r="F835" s="353"/>
    </row>
    <row r="836" spans="5:6" ht="12.75">
      <c r="E836" s="353"/>
      <c r="F836" s="353"/>
    </row>
    <row r="837" spans="5:6" ht="12.75">
      <c r="E837" s="353"/>
      <c r="F837" s="353"/>
    </row>
    <row r="838" spans="5:6" ht="12.75">
      <c r="E838" s="353"/>
      <c r="F838" s="353"/>
    </row>
    <row r="839" spans="5:6" ht="12.75">
      <c r="E839" s="353"/>
      <c r="F839" s="353"/>
    </row>
    <row r="840" spans="5:6" ht="12.75">
      <c r="E840" s="353"/>
      <c r="F840" s="353"/>
    </row>
    <row r="841" spans="5:6" ht="12.75">
      <c r="E841" s="353"/>
      <c r="F841" s="353"/>
    </row>
    <row r="842" spans="5:6" ht="12.75">
      <c r="E842" s="353"/>
      <c r="F842" s="353"/>
    </row>
    <row r="843" spans="5:6" ht="12.75">
      <c r="E843" s="353"/>
      <c r="F843" s="353"/>
    </row>
    <row r="844" spans="5:6" ht="12.75">
      <c r="E844" s="353"/>
      <c r="F844" s="353"/>
    </row>
    <row r="845" spans="5:6" ht="12.75">
      <c r="E845" s="353"/>
      <c r="F845" s="353"/>
    </row>
    <row r="846" spans="5:6" ht="12.75">
      <c r="E846" s="353"/>
      <c r="F846" s="353"/>
    </row>
    <row r="847" spans="5:6" ht="12.75">
      <c r="E847" s="353"/>
      <c r="F847" s="353"/>
    </row>
    <row r="848" spans="5:6" ht="12.75">
      <c r="E848" s="353"/>
      <c r="F848" s="353"/>
    </row>
    <row r="849" spans="5:6" ht="12.75">
      <c r="E849" s="353"/>
      <c r="F849" s="353"/>
    </row>
    <row r="850" spans="5:6" ht="12.75">
      <c r="E850" s="353"/>
      <c r="F850" s="353"/>
    </row>
    <row r="851" spans="5:6" ht="12.75">
      <c r="E851" s="353"/>
      <c r="F851" s="353"/>
    </row>
    <row r="852" spans="5:6" ht="12.75">
      <c r="E852" s="353"/>
      <c r="F852" s="353"/>
    </row>
    <row r="853" spans="5:6" ht="12.75">
      <c r="E853" s="353"/>
      <c r="F853" s="353"/>
    </row>
    <row r="854" spans="5:6" ht="12.75">
      <c r="E854" s="353"/>
      <c r="F854" s="353"/>
    </row>
    <row r="855" spans="5:6" ht="12.75">
      <c r="E855" s="353"/>
      <c r="F855" s="353"/>
    </row>
    <row r="856" spans="5:6" ht="12.75">
      <c r="E856" s="353"/>
      <c r="F856" s="353"/>
    </row>
    <row r="857" spans="5:6" ht="12.75">
      <c r="E857" s="353"/>
      <c r="F857" s="353"/>
    </row>
    <row r="858" spans="5:6" ht="12.75">
      <c r="E858" s="353"/>
      <c r="F858" s="353"/>
    </row>
    <row r="859" spans="5:6" ht="12.75">
      <c r="E859" s="353"/>
      <c r="F859" s="353"/>
    </row>
    <row r="860" spans="5:6" ht="12.75">
      <c r="E860" s="353"/>
      <c r="F860" s="353"/>
    </row>
    <row r="861" spans="5:6" ht="12.75">
      <c r="E861" s="353"/>
      <c r="F861" s="353"/>
    </row>
    <row r="862" spans="5:6" ht="12.75">
      <c r="E862" s="353"/>
      <c r="F862" s="353"/>
    </row>
    <row r="863" spans="5:6" ht="12.75">
      <c r="E863" s="353"/>
      <c r="F863" s="353"/>
    </row>
    <row r="864" spans="5:6" ht="12.75">
      <c r="E864" s="353"/>
      <c r="F864" s="353"/>
    </row>
    <row r="865" spans="5:6" ht="12.75">
      <c r="E865" s="353"/>
      <c r="F865" s="353"/>
    </row>
    <row r="866" spans="5:6" ht="12.75">
      <c r="E866" s="353"/>
      <c r="F866" s="353"/>
    </row>
    <row r="867" spans="5:6" ht="12.75">
      <c r="E867" s="353"/>
      <c r="F867" s="353"/>
    </row>
    <row r="868" spans="5:6" ht="12.75">
      <c r="E868" s="353"/>
      <c r="F868" s="353"/>
    </row>
    <row r="869" spans="5:6" ht="12.75">
      <c r="E869" s="353"/>
      <c r="F869" s="353"/>
    </row>
    <row r="870" spans="5:6" ht="12.75">
      <c r="E870" s="353"/>
      <c r="F870" s="353"/>
    </row>
    <row r="871" spans="5:6" ht="12.75">
      <c r="E871" s="353"/>
      <c r="F871" s="353"/>
    </row>
    <row r="872" spans="5:6" ht="12.75">
      <c r="E872" s="353"/>
      <c r="F872" s="353"/>
    </row>
    <row r="873" spans="5:6" ht="12.75">
      <c r="E873" s="353"/>
      <c r="F873" s="353"/>
    </row>
    <row r="874" spans="5:6" ht="12.75">
      <c r="E874" s="353"/>
      <c r="F874" s="353"/>
    </row>
    <row r="875" spans="5:6" ht="12.75">
      <c r="E875" s="353"/>
      <c r="F875" s="353"/>
    </row>
    <row r="876" spans="5:6" ht="12.75">
      <c r="E876" s="353"/>
      <c r="F876" s="353"/>
    </row>
    <row r="877" spans="5:6" ht="12.75">
      <c r="E877" s="353"/>
      <c r="F877" s="353"/>
    </row>
    <row r="878" spans="5:6" ht="12.75">
      <c r="E878" s="353"/>
      <c r="F878" s="353"/>
    </row>
    <row r="879" spans="5:6" ht="12.75">
      <c r="E879" s="353"/>
      <c r="F879" s="353"/>
    </row>
    <row r="880" spans="5:6" ht="12.75">
      <c r="E880" s="353"/>
      <c r="F880" s="353"/>
    </row>
    <row r="881" spans="5:6" ht="12.75">
      <c r="E881" s="353"/>
      <c r="F881" s="353"/>
    </row>
    <row r="882" spans="5:6" ht="12.75">
      <c r="E882" s="353"/>
      <c r="F882" s="353"/>
    </row>
    <row r="883" spans="5:6" ht="12.75">
      <c r="E883" s="353"/>
      <c r="F883" s="353"/>
    </row>
    <row r="884" spans="5:6" ht="12.75">
      <c r="E884" s="353"/>
      <c r="F884" s="353"/>
    </row>
    <row r="885" spans="5:6" ht="12.75">
      <c r="E885" s="353"/>
      <c r="F885" s="353"/>
    </row>
    <row r="886" spans="5:6" ht="12.75">
      <c r="E886" s="353"/>
      <c r="F886" s="353"/>
    </row>
    <row r="887" spans="5:6" ht="12.75">
      <c r="E887" s="353"/>
      <c r="F887" s="353"/>
    </row>
    <row r="888" spans="5:6" ht="12.75">
      <c r="E888" s="353"/>
      <c r="F888" s="353"/>
    </row>
    <row r="889" spans="5:6" ht="12.75">
      <c r="E889" s="353"/>
      <c r="F889" s="353"/>
    </row>
    <row r="890" spans="5:6" ht="12.75">
      <c r="E890" s="353"/>
      <c r="F890" s="353"/>
    </row>
    <row r="891" spans="5:6" ht="12.75">
      <c r="E891" s="353"/>
      <c r="F891" s="353"/>
    </row>
    <row r="892" spans="5:6" ht="12.75">
      <c r="E892" s="353"/>
      <c r="F892" s="353"/>
    </row>
    <row r="893" spans="5:6" ht="12.75">
      <c r="E893" s="353"/>
      <c r="F893" s="353"/>
    </row>
    <row r="894" spans="5:6" ht="12.75">
      <c r="E894" s="353"/>
      <c r="F894" s="353"/>
    </row>
    <row r="895" spans="5:6" ht="12.75">
      <c r="E895" s="353"/>
      <c r="F895" s="353"/>
    </row>
    <row r="896" spans="5:6" ht="12.75">
      <c r="E896" s="353"/>
      <c r="F896" s="353"/>
    </row>
    <row r="897" spans="5:6" ht="12.75">
      <c r="E897" s="353"/>
      <c r="F897" s="353"/>
    </row>
    <row r="898" spans="5:6" ht="12.75">
      <c r="E898" s="353"/>
      <c r="F898" s="353"/>
    </row>
    <row r="899" spans="5:6" ht="12.75">
      <c r="E899" s="353"/>
      <c r="F899" s="353"/>
    </row>
    <row r="900" spans="5:6" ht="12.75">
      <c r="E900" s="353"/>
      <c r="F900" s="353"/>
    </row>
    <row r="901" spans="5:6" ht="12.75">
      <c r="E901" s="353"/>
      <c r="F901" s="353"/>
    </row>
    <row r="902" spans="5:6" ht="12.75">
      <c r="E902" s="353"/>
      <c r="F902" s="353"/>
    </row>
    <row r="903" spans="5:6" ht="12.75">
      <c r="E903" s="353"/>
      <c r="F903" s="353"/>
    </row>
    <row r="904" spans="5:6" ht="12.75">
      <c r="E904" s="353"/>
      <c r="F904" s="353"/>
    </row>
    <row r="905" spans="5:6" ht="12.75">
      <c r="E905" s="353"/>
      <c r="F905" s="353"/>
    </row>
    <row r="906" spans="5:6" ht="12.75">
      <c r="E906" s="353"/>
      <c r="F906" s="353"/>
    </row>
    <row r="907" spans="5:6" ht="12.75">
      <c r="E907" s="353"/>
      <c r="F907" s="353"/>
    </row>
    <row r="908" spans="5:6" ht="12.75">
      <c r="E908" s="353"/>
      <c r="F908" s="353"/>
    </row>
    <row r="909" spans="5:6" ht="12.75">
      <c r="E909" s="353"/>
      <c r="F909" s="353"/>
    </row>
    <row r="910" spans="5:6" ht="12.75">
      <c r="E910" s="353"/>
      <c r="F910" s="353"/>
    </row>
    <row r="911" spans="5:6" ht="12.75">
      <c r="E911" s="353"/>
      <c r="F911" s="353"/>
    </row>
    <row r="912" spans="5:6" ht="12.75">
      <c r="E912" s="353"/>
      <c r="F912" s="353"/>
    </row>
    <row r="913" spans="5:6" ht="12.75">
      <c r="E913" s="353"/>
      <c r="F913" s="353"/>
    </row>
    <row r="914" spans="5:6" ht="12.75">
      <c r="E914" s="353"/>
      <c r="F914" s="353"/>
    </row>
    <row r="915" spans="5:6" ht="12.75">
      <c r="E915" s="353"/>
      <c r="F915" s="353"/>
    </row>
    <row r="916" spans="5:6" ht="12.75">
      <c r="E916" s="353"/>
      <c r="F916" s="353"/>
    </row>
    <row r="917" spans="5:6" ht="12.75">
      <c r="E917" s="353"/>
      <c r="F917" s="353"/>
    </row>
    <row r="918" spans="5:6" ht="12.75">
      <c r="E918" s="353"/>
      <c r="F918" s="353"/>
    </row>
    <row r="919" spans="5:6" ht="12.75">
      <c r="E919" s="353"/>
      <c r="F919" s="353"/>
    </row>
    <row r="920" spans="5:6" ht="12.75">
      <c r="E920" s="353"/>
      <c r="F920" s="353"/>
    </row>
    <row r="921" spans="5:6" ht="12.75">
      <c r="E921" s="353"/>
      <c r="F921" s="353"/>
    </row>
    <row r="922" spans="5:6" ht="12.75">
      <c r="E922" s="353"/>
      <c r="F922" s="353"/>
    </row>
    <row r="923" spans="5:6" ht="12.75">
      <c r="E923" s="353"/>
      <c r="F923" s="353"/>
    </row>
    <row r="924" spans="5:6" ht="12.75">
      <c r="E924" s="353"/>
      <c r="F924" s="353"/>
    </row>
    <row r="925" spans="5:6" ht="12.75">
      <c r="E925" s="353"/>
      <c r="F925" s="353"/>
    </row>
    <row r="926" spans="5:6" ht="12.75">
      <c r="E926" s="353"/>
      <c r="F926" s="353"/>
    </row>
    <row r="927" spans="5:6" ht="12.75">
      <c r="E927" s="353"/>
      <c r="F927" s="353"/>
    </row>
    <row r="928" spans="5:6" ht="12.75">
      <c r="E928" s="353"/>
      <c r="F928" s="353"/>
    </row>
    <row r="929" spans="5:6" ht="12.75">
      <c r="E929" s="353"/>
      <c r="F929" s="353"/>
    </row>
    <row r="930" spans="5:6" ht="12.75">
      <c r="E930" s="353"/>
      <c r="F930" s="353"/>
    </row>
    <row r="931" spans="5:6" ht="12.75">
      <c r="E931" s="353"/>
      <c r="F931" s="353"/>
    </row>
    <row r="932" spans="5:6" ht="12.75">
      <c r="E932" s="353"/>
      <c r="F932" s="353"/>
    </row>
    <row r="933" spans="5:6" ht="12.75">
      <c r="E933" s="353"/>
      <c r="F933" s="353"/>
    </row>
    <row r="934" spans="5:6" ht="12.75">
      <c r="E934" s="353"/>
      <c r="F934" s="353"/>
    </row>
    <row r="935" spans="5:6" ht="12.75">
      <c r="E935" s="353"/>
      <c r="F935" s="353"/>
    </row>
    <row r="936" spans="5:6" ht="12.75">
      <c r="E936" s="353"/>
      <c r="F936" s="353"/>
    </row>
    <row r="937" spans="5:6" ht="12.75">
      <c r="E937" s="353"/>
      <c r="F937" s="353"/>
    </row>
    <row r="938" spans="5:6" ht="12.75">
      <c r="E938" s="353"/>
      <c r="F938" s="353"/>
    </row>
    <row r="939" spans="5:6" ht="12.75">
      <c r="E939" s="353"/>
      <c r="F939" s="353"/>
    </row>
    <row r="940" spans="5:6" ht="12.75">
      <c r="E940" s="353"/>
      <c r="F940" s="353"/>
    </row>
    <row r="941" spans="5:6" ht="12.75">
      <c r="E941" s="353"/>
      <c r="F941" s="353"/>
    </row>
    <row r="942" spans="5:6" ht="12.75">
      <c r="E942" s="353"/>
      <c r="F942" s="353"/>
    </row>
    <row r="943" spans="5:6" ht="12.75">
      <c r="E943" s="353"/>
      <c r="F943" s="353"/>
    </row>
    <row r="944" spans="5:6" ht="12.75">
      <c r="E944" s="353"/>
      <c r="F944" s="353"/>
    </row>
    <row r="945" spans="5:6" ht="12.75">
      <c r="E945" s="353"/>
      <c r="F945" s="353"/>
    </row>
    <row r="946" spans="5:6" ht="12.75">
      <c r="E946" s="353"/>
      <c r="F946" s="353"/>
    </row>
    <row r="947" spans="5:6" ht="12.75">
      <c r="E947" s="353"/>
      <c r="F947" s="353"/>
    </row>
    <row r="948" spans="5:6" ht="12.75">
      <c r="E948" s="353"/>
      <c r="F948" s="353"/>
    </row>
    <row r="949" spans="5:6" ht="12.75">
      <c r="E949" s="353"/>
      <c r="F949" s="353"/>
    </row>
    <row r="950" spans="5:6" ht="12.75">
      <c r="E950" s="353"/>
      <c r="F950" s="353"/>
    </row>
    <row r="951" spans="5:6" ht="12.75">
      <c r="E951" s="353"/>
      <c r="F951" s="353"/>
    </row>
    <row r="952" spans="5:6" ht="12.75">
      <c r="E952" s="353"/>
      <c r="F952" s="353"/>
    </row>
    <row r="953" spans="5:6" ht="12.75">
      <c r="E953" s="353"/>
      <c r="F953" s="353"/>
    </row>
    <row r="954" spans="5:6" ht="12.75">
      <c r="E954" s="353"/>
      <c r="F954" s="353"/>
    </row>
    <row r="955" spans="5:6" ht="12.75">
      <c r="E955" s="353"/>
      <c r="F955" s="353"/>
    </row>
    <row r="956" spans="5:6" ht="12.75">
      <c r="E956" s="353"/>
      <c r="F956" s="353"/>
    </row>
    <row r="957" spans="5:6" ht="12.75">
      <c r="E957" s="353"/>
      <c r="F957" s="353"/>
    </row>
    <row r="958" spans="5:6" ht="12.75">
      <c r="E958" s="353"/>
      <c r="F958" s="353"/>
    </row>
    <row r="959" spans="5:6" ht="12.75">
      <c r="E959" s="353"/>
      <c r="F959" s="353"/>
    </row>
    <row r="960" spans="5:6" ht="12.75">
      <c r="E960" s="353"/>
      <c r="F960" s="353"/>
    </row>
    <row r="961" spans="5:6" ht="12.75">
      <c r="E961" s="353"/>
      <c r="F961" s="353"/>
    </row>
    <row r="962" spans="5:6" ht="12.75">
      <c r="E962" s="353"/>
      <c r="F962" s="353"/>
    </row>
    <row r="963" spans="5:6" ht="12.75">
      <c r="E963" s="353"/>
      <c r="F963" s="353"/>
    </row>
    <row r="964" spans="5:6" ht="12.75">
      <c r="E964" s="353"/>
      <c r="F964" s="353"/>
    </row>
    <row r="965" spans="5:6" ht="12.75">
      <c r="E965" s="353"/>
      <c r="F965" s="353"/>
    </row>
    <row r="966" spans="5:6" ht="12.75">
      <c r="E966" s="353"/>
      <c r="F966" s="353"/>
    </row>
    <row r="967" spans="5:6" ht="12.75">
      <c r="E967" s="353"/>
      <c r="F967" s="353"/>
    </row>
    <row r="968" spans="5:6" ht="12.75">
      <c r="E968" s="353"/>
      <c r="F968" s="353"/>
    </row>
    <row r="969" spans="5:6" ht="12.75">
      <c r="E969" s="353"/>
      <c r="F969" s="353"/>
    </row>
    <row r="970" spans="5:6" ht="12.75">
      <c r="E970" s="353"/>
      <c r="F970" s="353"/>
    </row>
    <row r="971" spans="5:6" ht="12.75">
      <c r="E971" s="353"/>
      <c r="F971" s="353"/>
    </row>
    <row r="972" spans="5:6" ht="12.75">
      <c r="E972" s="353"/>
      <c r="F972" s="353"/>
    </row>
    <row r="973" spans="5:6" ht="12.75">
      <c r="E973" s="353"/>
      <c r="F973" s="353"/>
    </row>
    <row r="974" spans="5:6" ht="12.75">
      <c r="E974" s="353"/>
      <c r="F974" s="353"/>
    </row>
    <row r="975" spans="5:6" ht="12.75">
      <c r="E975" s="353"/>
      <c r="F975" s="353"/>
    </row>
    <row r="976" spans="5:6" ht="12.75">
      <c r="E976" s="353"/>
      <c r="F976" s="353"/>
    </row>
    <row r="977" spans="5:6" ht="12.75">
      <c r="E977" s="353"/>
      <c r="F977" s="353"/>
    </row>
    <row r="978" spans="5:6" ht="12.75">
      <c r="E978" s="353"/>
      <c r="F978" s="353"/>
    </row>
    <row r="979" spans="5:6" ht="12.75">
      <c r="E979" s="353"/>
      <c r="F979" s="353"/>
    </row>
    <row r="980" spans="5:6" ht="12.75">
      <c r="E980" s="353"/>
      <c r="F980" s="353"/>
    </row>
    <row r="981" spans="5:6" ht="12.75">
      <c r="E981" s="353"/>
      <c r="F981" s="353"/>
    </row>
    <row r="982" spans="5:6" ht="12.75">
      <c r="E982" s="353"/>
      <c r="F982" s="353"/>
    </row>
    <row r="983" spans="5:6" ht="12.75">
      <c r="E983" s="353"/>
      <c r="F983" s="353"/>
    </row>
    <row r="984" spans="5:6" ht="12.75">
      <c r="E984" s="353"/>
      <c r="F984" s="353"/>
    </row>
    <row r="985" spans="5:6" ht="12.75">
      <c r="E985" s="353"/>
      <c r="F985" s="353"/>
    </row>
    <row r="986" spans="5:6" ht="12.75">
      <c r="E986" s="353"/>
      <c r="F986" s="353"/>
    </row>
    <row r="987" spans="5:6" ht="12.75">
      <c r="E987" s="353"/>
      <c r="F987" s="353"/>
    </row>
    <row r="988" spans="5:6" ht="12.75">
      <c r="E988" s="353"/>
      <c r="F988" s="353"/>
    </row>
    <row r="989" spans="5:6" ht="12.75">
      <c r="E989" s="353"/>
      <c r="F989" s="353"/>
    </row>
    <row r="990" spans="5:6" ht="12.75">
      <c r="E990" s="353"/>
      <c r="F990" s="353"/>
    </row>
    <row r="991" spans="5:6" ht="12.75">
      <c r="E991" s="353"/>
      <c r="F991" s="353"/>
    </row>
    <row r="992" spans="5:6" ht="12.75">
      <c r="E992" s="353"/>
      <c r="F992" s="353"/>
    </row>
    <row r="993" spans="5:6" ht="12.75">
      <c r="E993" s="353"/>
      <c r="F993" s="353"/>
    </row>
    <row r="994" spans="5:6" ht="12.75">
      <c r="E994" s="353"/>
      <c r="F994" s="353"/>
    </row>
    <row r="995" spans="5:6" ht="12.75">
      <c r="E995" s="353"/>
      <c r="F995" s="353"/>
    </row>
    <row r="996" spans="5:6" ht="12.75">
      <c r="E996" s="353"/>
      <c r="F996" s="353"/>
    </row>
    <row r="997" spans="5:6" ht="12.75">
      <c r="E997" s="353"/>
      <c r="F997" s="353"/>
    </row>
    <row r="998" spans="5:6" ht="12.75">
      <c r="E998" s="353"/>
      <c r="F998" s="353"/>
    </row>
    <row r="999" spans="5:6" ht="12.75">
      <c r="E999" s="353"/>
      <c r="F999" s="353"/>
    </row>
    <row r="1000" spans="5:6" ht="12.75">
      <c r="E1000" s="353"/>
      <c r="F1000" s="353"/>
    </row>
    <row r="1001" spans="5:6" ht="12.75">
      <c r="E1001" s="353"/>
      <c r="F1001" s="353"/>
    </row>
    <row r="1002" spans="5:6" ht="12.75">
      <c r="E1002" s="353"/>
      <c r="F1002" s="353"/>
    </row>
    <row r="1003" spans="5:6" ht="12.75">
      <c r="E1003" s="353"/>
      <c r="F1003" s="353"/>
    </row>
    <row r="1004" spans="5:6" ht="12.75">
      <c r="E1004" s="353"/>
      <c r="F1004" s="353"/>
    </row>
    <row r="1005" spans="5:6" ht="12.75">
      <c r="E1005" s="353"/>
      <c r="F1005" s="353"/>
    </row>
    <row r="1006" spans="5:6" ht="12.75">
      <c r="E1006" s="353"/>
      <c r="F1006" s="353"/>
    </row>
    <row r="1007" spans="5:6" ht="12.75">
      <c r="E1007" s="353"/>
      <c r="F1007" s="353"/>
    </row>
    <row r="1008" spans="5:6" ht="12.75">
      <c r="E1008" s="353"/>
      <c r="F1008" s="353"/>
    </row>
    <row r="1009" spans="5:6" ht="12.75">
      <c r="E1009" s="353"/>
      <c r="F1009" s="353"/>
    </row>
    <row r="1010" spans="5:6" ht="12.75">
      <c r="E1010" s="353"/>
      <c r="F1010" s="353"/>
    </row>
    <row r="1011" spans="5:6" ht="12.75">
      <c r="E1011" s="353"/>
      <c r="F1011" s="353"/>
    </row>
    <row r="1012" spans="5:6" ht="12.75">
      <c r="E1012" s="353"/>
      <c r="F1012" s="353"/>
    </row>
    <row r="1013" spans="5:6" ht="12.75">
      <c r="E1013" s="353"/>
      <c r="F1013" s="353"/>
    </row>
    <row r="1014" spans="5:6" ht="12.75">
      <c r="E1014" s="353"/>
      <c r="F1014" s="353"/>
    </row>
    <row r="1015" spans="5:6" ht="12.75">
      <c r="E1015" s="353"/>
      <c r="F1015" s="353"/>
    </row>
    <row r="1016" spans="5:6" ht="12.75">
      <c r="E1016" s="353"/>
      <c r="F1016" s="353"/>
    </row>
    <row r="1017" spans="5:6" ht="12.75">
      <c r="E1017" s="353"/>
      <c r="F1017" s="353"/>
    </row>
    <row r="1018" spans="5:6" ht="12.75">
      <c r="E1018" s="353"/>
      <c r="F1018" s="353"/>
    </row>
    <row r="1019" spans="5:6" ht="12.75">
      <c r="E1019" s="353"/>
      <c r="F1019" s="353"/>
    </row>
    <row r="1020" spans="5:6" ht="12.75">
      <c r="E1020" s="353"/>
      <c r="F1020" s="353"/>
    </row>
    <row r="1021" spans="5:6" ht="12.75">
      <c r="E1021" s="353"/>
      <c r="F1021" s="353"/>
    </row>
    <row r="1022" spans="5:6" ht="12.75">
      <c r="E1022" s="353"/>
      <c r="F1022" s="353"/>
    </row>
    <row r="1023" spans="5:6" ht="12.75">
      <c r="E1023" s="353"/>
      <c r="F1023" s="353"/>
    </row>
    <row r="1024" spans="5:6" ht="12.75">
      <c r="E1024" s="353"/>
      <c r="F1024" s="353"/>
    </row>
    <row r="1025" spans="5:6" ht="12.75">
      <c r="E1025" s="353"/>
      <c r="F1025" s="353"/>
    </row>
    <row r="1026" spans="5:6" ht="12.75">
      <c r="E1026" s="353"/>
      <c r="F1026" s="353"/>
    </row>
    <row r="1027" spans="5:6" ht="12.75">
      <c r="E1027" s="353"/>
      <c r="F1027" s="353"/>
    </row>
    <row r="1028" spans="5:6" ht="12.75">
      <c r="E1028" s="353"/>
      <c r="F1028" s="353"/>
    </row>
    <row r="1029" spans="5:6" ht="12.75">
      <c r="E1029" s="353"/>
      <c r="F1029" s="353"/>
    </row>
    <row r="1030" spans="5:6" ht="12.75">
      <c r="E1030" s="353"/>
      <c r="F1030" s="353"/>
    </row>
    <row r="1031" spans="5:6" ht="12.75">
      <c r="E1031" s="353"/>
      <c r="F1031" s="353"/>
    </row>
    <row r="1032" spans="5:6" ht="12.75">
      <c r="E1032" s="353"/>
      <c r="F1032" s="353"/>
    </row>
    <row r="1033" spans="5:6" ht="12.75">
      <c r="E1033" s="353"/>
      <c r="F1033" s="353"/>
    </row>
    <row r="1034" spans="5:6" ht="12.75">
      <c r="E1034" s="353"/>
      <c r="F1034" s="353"/>
    </row>
    <row r="1035" spans="5:6" ht="12.75">
      <c r="E1035" s="353"/>
      <c r="F1035" s="353"/>
    </row>
    <row r="1036" spans="5:6" ht="12.75">
      <c r="E1036" s="353"/>
      <c r="F1036" s="353"/>
    </row>
    <row r="1037" spans="5:6" ht="12.75">
      <c r="E1037" s="353"/>
      <c r="F1037" s="353"/>
    </row>
    <row r="1038" spans="5:6" ht="12.75">
      <c r="E1038" s="353"/>
      <c r="F1038" s="353"/>
    </row>
    <row r="1039" spans="5:6" ht="12.75">
      <c r="E1039" s="353"/>
      <c r="F1039" s="353"/>
    </row>
    <row r="1040" spans="5:6" ht="12.75">
      <c r="E1040" s="353"/>
      <c r="F1040" s="353"/>
    </row>
    <row r="1041" spans="5:6" ht="12.75">
      <c r="E1041" s="353"/>
      <c r="F1041" s="353"/>
    </row>
    <row r="1042" spans="5:6" ht="12.75">
      <c r="E1042" s="353"/>
      <c r="F1042" s="353"/>
    </row>
    <row r="1043" spans="5:6" ht="12.75">
      <c r="E1043" s="353"/>
      <c r="F1043" s="353"/>
    </row>
    <row r="1044" spans="5:6" ht="12.75">
      <c r="E1044" s="353"/>
      <c r="F1044" s="353"/>
    </row>
    <row r="1045" spans="5:6" ht="12.75">
      <c r="E1045" s="353"/>
      <c r="F1045" s="353"/>
    </row>
    <row r="1046" spans="5:6" ht="12.75">
      <c r="E1046" s="353"/>
      <c r="F1046" s="353"/>
    </row>
    <row r="1047" spans="5:6" ht="12.75">
      <c r="E1047" s="353"/>
      <c r="F1047" s="353"/>
    </row>
    <row r="1048" spans="5:6" ht="12.75">
      <c r="E1048" s="353"/>
      <c r="F1048" s="353"/>
    </row>
    <row r="1049" spans="5:6" ht="12.75">
      <c r="E1049" s="353"/>
      <c r="F1049" s="353"/>
    </row>
    <row r="1050" spans="5:6" ht="12.75">
      <c r="E1050" s="353"/>
      <c r="F1050" s="353"/>
    </row>
    <row r="1051" spans="5:6" ht="12.75">
      <c r="E1051" s="353"/>
      <c r="F1051" s="353"/>
    </row>
    <row r="1052" spans="5:6" ht="12.75">
      <c r="E1052" s="353"/>
      <c r="F1052" s="353"/>
    </row>
    <row r="1053" spans="5:6" ht="12.75">
      <c r="E1053" s="353"/>
      <c r="F1053" s="353"/>
    </row>
    <row r="1054" spans="5:6" ht="12.75">
      <c r="E1054" s="353"/>
      <c r="F1054" s="353"/>
    </row>
    <row r="1055" spans="5:6" ht="12.75">
      <c r="E1055" s="353"/>
      <c r="F1055" s="353"/>
    </row>
    <row r="1056" spans="5:6" ht="12.75">
      <c r="E1056" s="353"/>
      <c r="F1056" s="353"/>
    </row>
    <row r="1057" spans="5:6" ht="12.75">
      <c r="E1057" s="353"/>
      <c r="F1057" s="353"/>
    </row>
    <row r="1058" spans="5:6" ht="12.75">
      <c r="E1058" s="353"/>
      <c r="F1058" s="353"/>
    </row>
    <row r="1059" spans="5:6" ht="12.75">
      <c r="E1059" s="353"/>
      <c r="F1059" s="353"/>
    </row>
    <row r="1060" spans="5:6" ht="12.75">
      <c r="E1060" s="353"/>
      <c r="F1060" s="353"/>
    </row>
    <row r="1061" spans="5:6" ht="12.75">
      <c r="E1061" s="353"/>
      <c r="F1061" s="353"/>
    </row>
    <row r="1062" spans="5:6" ht="12.75">
      <c r="E1062" s="353"/>
      <c r="F1062" s="353"/>
    </row>
    <row r="1063" spans="5:6" ht="12.75">
      <c r="E1063" s="353"/>
      <c r="F1063" s="353"/>
    </row>
    <row r="1064" spans="5:6" ht="12.75">
      <c r="E1064" s="353"/>
      <c r="F1064" s="353"/>
    </row>
    <row r="1065" spans="5:6" ht="12.75">
      <c r="E1065" s="353"/>
      <c r="F1065" s="353"/>
    </row>
    <row r="1066" spans="5:6" ht="12.75">
      <c r="E1066" s="353"/>
      <c r="F1066" s="353"/>
    </row>
    <row r="1067" spans="5:6" ht="12.75">
      <c r="E1067" s="353"/>
      <c r="F1067" s="353"/>
    </row>
    <row r="1068" spans="5:6" ht="12.75">
      <c r="E1068" s="353"/>
      <c r="F1068" s="353"/>
    </row>
    <row r="1069" spans="5:6" ht="12.75">
      <c r="E1069" s="353"/>
      <c r="F1069" s="353"/>
    </row>
    <row r="1070" spans="5:6" ht="12.75">
      <c r="E1070" s="353"/>
      <c r="F1070" s="353"/>
    </row>
    <row r="1071" spans="5:6" ht="12.75">
      <c r="E1071" s="353"/>
      <c r="F1071" s="353"/>
    </row>
    <row r="1072" spans="5:6" ht="12.75">
      <c r="E1072" s="353"/>
      <c r="F1072" s="353"/>
    </row>
    <row r="1073" spans="5:6" ht="12.75">
      <c r="E1073" s="353"/>
      <c r="F1073" s="353"/>
    </row>
    <row r="1074" spans="5:6" ht="12.75">
      <c r="E1074" s="353"/>
      <c r="F1074" s="353"/>
    </row>
    <row r="1075" spans="5:6" ht="12.75">
      <c r="E1075" s="353"/>
      <c r="F1075" s="353"/>
    </row>
    <row r="1076" spans="5:6" ht="12.75">
      <c r="E1076" s="353"/>
      <c r="F1076" s="353"/>
    </row>
    <row r="1077" spans="5:6" ht="12.75">
      <c r="E1077" s="353"/>
      <c r="F1077" s="353"/>
    </row>
    <row r="1078" spans="5:6" ht="12.75">
      <c r="E1078" s="353"/>
      <c r="F1078" s="353"/>
    </row>
    <row r="1079" spans="5:6" ht="12.75">
      <c r="E1079" s="353"/>
      <c r="F1079" s="353"/>
    </row>
    <row r="1080" spans="5:6" ht="12.75">
      <c r="E1080" s="353"/>
      <c r="F1080" s="353"/>
    </row>
    <row r="1081" spans="5:6" ht="12.75">
      <c r="E1081" s="353"/>
      <c r="F1081" s="353"/>
    </row>
    <row r="1082" spans="5:6" ht="12.75">
      <c r="E1082" s="353"/>
      <c r="F1082" s="353"/>
    </row>
    <row r="1083" spans="5:6" ht="12.75">
      <c r="E1083" s="353"/>
      <c r="F1083" s="353"/>
    </row>
    <row r="1084" spans="5:6" ht="12.75">
      <c r="E1084" s="353"/>
      <c r="F1084" s="353"/>
    </row>
    <row r="1085" spans="5:6" ht="12.75">
      <c r="E1085" s="353"/>
      <c r="F1085" s="353"/>
    </row>
    <row r="1086" spans="5:6" ht="12.75">
      <c r="E1086" s="353"/>
      <c r="F1086" s="353"/>
    </row>
    <row r="1087" spans="5:6" ht="12.75">
      <c r="E1087" s="353"/>
      <c r="F1087" s="353"/>
    </row>
    <row r="1088" spans="5:6" ht="12.75">
      <c r="E1088" s="353"/>
      <c r="F1088" s="353"/>
    </row>
    <row r="1089" spans="5:6" ht="12.75">
      <c r="E1089" s="353"/>
      <c r="F1089" s="353"/>
    </row>
    <row r="1090" spans="5:6" ht="12.75">
      <c r="E1090" s="353"/>
      <c r="F1090" s="353"/>
    </row>
    <row r="1091" spans="5:6" ht="12.75">
      <c r="E1091" s="353"/>
      <c r="F1091" s="353"/>
    </row>
    <row r="1092" spans="5:6" ht="12.75">
      <c r="E1092" s="353"/>
      <c r="F1092" s="353"/>
    </row>
    <row r="1093" spans="5:6" ht="12.75">
      <c r="E1093" s="353"/>
      <c r="F1093" s="353"/>
    </row>
    <row r="1094" spans="5:6" ht="12.75">
      <c r="E1094" s="353"/>
      <c r="F1094" s="353"/>
    </row>
    <row r="1095" spans="5:6" ht="12.75">
      <c r="E1095" s="353"/>
      <c r="F1095" s="353"/>
    </row>
    <row r="1096" spans="5:6" ht="12.75">
      <c r="E1096" s="353"/>
      <c r="F1096" s="353"/>
    </row>
    <row r="1097" spans="5:6" ht="12.75">
      <c r="E1097" s="353"/>
      <c r="F1097" s="353"/>
    </row>
    <row r="1098" spans="5:6" ht="12.75">
      <c r="E1098" s="353"/>
      <c r="F1098" s="353"/>
    </row>
    <row r="1099" spans="5:6" ht="12.75">
      <c r="E1099" s="353"/>
      <c r="F1099" s="353"/>
    </row>
    <row r="1100" spans="5:6" ht="12.75">
      <c r="E1100" s="353"/>
      <c r="F1100" s="353"/>
    </row>
    <row r="1101" spans="5:6" ht="12.75">
      <c r="E1101" s="353"/>
      <c r="F1101" s="353"/>
    </row>
    <row r="1102" spans="5:6" ht="12.75">
      <c r="E1102" s="353"/>
      <c r="F1102" s="353"/>
    </row>
    <row r="1103" spans="5:6" ht="12.75">
      <c r="E1103" s="353"/>
      <c r="F1103" s="353"/>
    </row>
    <row r="1104" spans="5:6" ht="12.75">
      <c r="E1104" s="353"/>
      <c r="F1104" s="353"/>
    </row>
    <row r="1105" spans="5:6" ht="12.75">
      <c r="E1105" s="353"/>
      <c r="F1105" s="353"/>
    </row>
    <row r="1106" spans="5:6" ht="12.75">
      <c r="E1106" s="353"/>
      <c r="F1106" s="353"/>
    </row>
    <row r="1107" spans="5:6" ht="12.75">
      <c r="E1107" s="353"/>
      <c r="F1107" s="353"/>
    </row>
    <row r="1108" spans="5:6" ht="12.75">
      <c r="E1108" s="353"/>
      <c r="F1108" s="353"/>
    </row>
    <row r="1109" spans="5:6" ht="12.75">
      <c r="E1109" s="353"/>
      <c r="F1109" s="353"/>
    </row>
    <row r="1110" spans="5:6" ht="12.75">
      <c r="E1110" s="353"/>
      <c r="F1110" s="353"/>
    </row>
    <row r="1111" spans="5:6" ht="12.75">
      <c r="E1111" s="353"/>
      <c r="F1111" s="353"/>
    </row>
    <row r="1112" spans="5:6" ht="12.75">
      <c r="E1112" s="353"/>
      <c r="F1112" s="353"/>
    </row>
    <row r="1113" spans="5:6" ht="12.75">
      <c r="E1113" s="353"/>
      <c r="F1113" s="353"/>
    </row>
    <row r="1114" spans="5:6" ht="12.75">
      <c r="E1114" s="353"/>
      <c r="F1114" s="353"/>
    </row>
    <row r="1115" spans="5:6" ht="12.75">
      <c r="E1115" s="353"/>
      <c r="F1115" s="353"/>
    </row>
    <row r="1116" spans="5:6" ht="12.75">
      <c r="E1116" s="353"/>
      <c r="F1116" s="353"/>
    </row>
    <row r="1117" spans="5:6" ht="12.75">
      <c r="E1117" s="353"/>
      <c r="F1117" s="353"/>
    </row>
    <row r="1118" spans="5:6" ht="12.75">
      <c r="E1118" s="353"/>
      <c r="F1118" s="353"/>
    </row>
    <row r="1119" spans="5:6" ht="12.75">
      <c r="E1119" s="353"/>
      <c r="F1119" s="353"/>
    </row>
    <row r="1120" spans="5:6" ht="12.75">
      <c r="E1120" s="353"/>
      <c r="F1120" s="353"/>
    </row>
    <row r="1121" spans="5:6" ht="12.75">
      <c r="E1121" s="353"/>
      <c r="F1121" s="353"/>
    </row>
    <row r="1122" spans="5:6" ht="12.75">
      <c r="E1122" s="353"/>
      <c r="F1122" s="353"/>
    </row>
    <row r="1123" spans="5:6" ht="12.75">
      <c r="E1123" s="353"/>
      <c r="F1123" s="353"/>
    </row>
    <row r="1124" spans="5:6" ht="12.75">
      <c r="E1124" s="353"/>
      <c r="F1124" s="353"/>
    </row>
    <row r="1125" spans="5:6" ht="12.75">
      <c r="E1125" s="353"/>
      <c r="F1125" s="353"/>
    </row>
    <row r="1126" spans="5:6" ht="12.75">
      <c r="E1126" s="353"/>
      <c r="F1126" s="353"/>
    </row>
    <row r="1127" spans="5:6" ht="12.75">
      <c r="E1127" s="353"/>
      <c r="F1127" s="353"/>
    </row>
    <row r="1128" spans="5:6" ht="12.75">
      <c r="E1128" s="353"/>
      <c r="F1128" s="353"/>
    </row>
    <row r="1129" spans="5:6" ht="12.75">
      <c r="E1129" s="353"/>
      <c r="F1129" s="353"/>
    </row>
    <row r="1130" spans="5:6" ht="12.75">
      <c r="E1130" s="353"/>
      <c r="F1130" s="353"/>
    </row>
    <row r="1131" spans="5:6" ht="12.75">
      <c r="E1131" s="353"/>
      <c r="F1131" s="353"/>
    </row>
    <row r="1132" spans="5:6" ht="12.75">
      <c r="E1132" s="353"/>
      <c r="F1132" s="353"/>
    </row>
    <row r="1133" spans="5:6" ht="12.75">
      <c r="E1133" s="353"/>
      <c r="F1133" s="353"/>
    </row>
    <row r="1134" spans="5:6" ht="12.75">
      <c r="E1134" s="353"/>
      <c r="F1134" s="353"/>
    </row>
    <row r="1135" spans="5:6" ht="12.75">
      <c r="E1135" s="353"/>
      <c r="F1135" s="353"/>
    </row>
    <row r="1136" spans="5:6" ht="12.75">
      <c r="E1136" s="353"/>
      <c r="F1136" s="353"/>
    </row>
    <row r="1137" spans="5:6" ht="12.75">
      <c r="E1137" s="353"/>
      <c r="F1137" s="353"/>
    </row>
    <row r="1138" spans="5:6" ht="12.75">
      <c r="E1138" s="353"/>
      <c r="F1138" s="353"/>
    </row>
    <row r="1139" spans="5:6" ht="12.75">
      <c r="E1139" s="353"/>
      <c r="F1139" s="353"/>
    </row>
    <row r="1140" spans="5:6" ht="12.75">
      <c r="E1140" s="353"/>
      <c r="F1140" s="353"/>
    </row>
    <row r="1141" spans="5:6" ht="12.75">
      <c r="E1141" s="353"/>
      <c r="F1141" s="353"/>
    </row>
    <row r="1142" spans="5:6" ht="12.75">
      <c r="E1142" s="353"/>
      <c r="F1142" s="353"/>
    </row>
    <row r="1143" spans="5:6" ht="12.75">
      <c r="E1143" s="353"/>
      <c r="F1143" s="353"/>
    </row>
    <row r="1144" spans="5:6" ht="12.75">
      <c r="E1144" s="353"/>
      <c r="F1144" s="353"/>
    </row>
    <row r="1145" spans="5:6" ht="12.75">
      <c r="E1145" s="353"/>
      <c r="F1145" s="353"/>
    </row>
    <row r="1146" spans="5:6" ht="12.75">
      <c r="E1146" s="353"/>
      <c r="F1146" s="353"/>
    </row>
    <row r="1147" spans="5:6" ht="12.75">
      <c r="E1147" s="353"/>
      <c r="F1147" s="353"/>
    </row>
    <row r="1148" spans="5:6" ht="12.75">
      <c r="E1148" s="353"/>
      <c r="F1148" s="353"/>
    </row>
    <row r="1149" spans="5:6" ht="12.75">
      <c r="E1149" s="353"/>
      <c r="F1149" s="353"/>
    </row>
    <row r="1150" spans="5:6" ht="12.75">
      <c r="E1150" s="353"/>
      <c r="F1150" s="353"/>
    </row>
    <row r="1151" spans="5:6" ht="12.75">
      <c r="E1151" s="353"/>
      <c r="F1151" s="353"/>
    </row>
    <row r="1152" spans="5:6" ht="12.75">
      <c r="E1152" s="353"/>
      <c r="F1152" s="353"/>
    </row>
    <row r="1153" spans="5:6" ht="12.75">
      <c r="E1153" s="353"/>
      <c r="F1153" s="353"/>
    </row>
    <row r="1154" spans="5:6" ht="12.75">
      <c r="E1154" s="353"/>
      <c r="F1154" s="353"/>
    </row>
    <row r="1155" spans="5:6" ht="12.75">
      <c r="E1155" s="353"/>
      <c r="F1155" s="353"/>
    </row>
    <row r="1156" spans="5:6" ht="12.75">
      <c r="E1156" s="353"/>
      <c r="F1156" s="353"/>
    </row>
    <row r="1157" spans="5:6" ht="12.75">
      <c r="E1157" s="353"/>
      <c r="F1157" s="353"/>
    </row>
    <row r="1158" spans="5:6" ht="12.75">
      <c r="E1158" s="353"/>
      <c r="F1158" s="353"/>
    </row>
    <row r="1159" spans="5:6" ht="12.75">
      <c r="E1159" s="353"/>
      <c r="F1159" s="353"/>
    </row>
    <row r="1160" spans="5:6" ht="12.75">
      <c r="E1160" s="353"/>
      <c r="F1160" s="353"/>
    </row>
    <row r="1161" spans="5:6" ht="12.75">
      <c r="E1161" s="353"/>
      <c r="F1161" s="353"/>
    </row>
    <row r="1162" spans="5:6" ht="12.75">
      <c r="E1162" s="353"/>
      <c r="F1162" s="353"/>
    </row>
    <row r="1163" spans="5:6" ht="12.75">
      <c r="E1163" s="353"/>
      <c r="F1163" s="353"/>
    </row>
    <row r="1164" spans="5:6" ht="12.75">
      <c r="E1164" s="353"/>
      <c r="F1164" s="353"/>
    </row>
    <row r="1165" spans="5:6" ht="12.75">
      <c r="E1165" s="353"/>
      <c r="F1165" s="353"/>
    </row>
    <row r="1166" spans="5:6" ht="12.75">
      <c r="E1166" s="353"/>
      <c r="F1166" s="353"/>
    </row>
    <row r="1167" spans="5:6" ht="12.75">
      <c r="E1167" s="353"/>
      <c r="F1167" s="353"/>
    </row>
    <row r="1168" spans="5:6" ht="12.75">
      <c r="E1168" s="353"/>
      <c r="F1168" s="353"/>
    </row>
    <row r="1169" spans="5:6" ht="12.75">
      <c r="E1169" s="353"/>
      <c r="F1169" s="353"/>
    </row>
    <row r="1170" spans="5:6" ht="12.75">
      <c r="E1170" s="353"/>
      <c r="F1170" s="353"/>
    </row>
    <row r="1171" spans="5:6" ht="12.75">
      <c r="E1171" s="353"/>
      <c r="F1171" s="353"/>
    </row>
    <row r="1172" spans="5:6" ht="12.75">
      <c r="E1172" s="353"/>
      <c r="F1172" s="353"/>
    </row>
    <row r="1173" spans="5:6" ht="12.75">
      <c r="E1173" s="353"/>
      <c r="F1173" s="353"/>
    </row>
    <row r="1174" spans="5:6" ht="12.75">
      <c r="E1174" s="353"/>
      <c r="F1174" s="353"/>
    </row>
    <row r="1175" spans="5:6" ht="12.75">
      <c r="E1175" s="353"/>
      <c r="F1175" s="353"/>
    </row>
    <row r="1176" spans="5:6" ht="12.75">
      <c r="E1176" s="353"/>
      <c r="F1176" s="353"/>
    </row>
    <row r="1177" spans="5:6" ht="12.75">
      <c r="E1177" s="353"/>
      <c r="F1177" s="353"/>
    </row>
    <row r="1178" spans="5:6" ht="12.75">
      <c r="E1178" s="353"/>
      <c r="F1178" s="353"/>
    </row>
    <row r="1179" spans="5:6" ht="12.75">
      <c r="E1179" s="353"/>
      <c r="F1179" s="353"/>
    </row>
    <row r="1180" spans="5:6" ht="12.75">
      <c r="E1180" s="353"/>
      <c r="F1180" s="353"/>
    </row>
    <row r="1181" spans="5:6" ht="12.75">
      <c r="E1181" s="353"/>
      <c r="F1181" s="353"/>
    </row>
    <row r="1182" spans="5:6" ht="12.75">
      <c r="E1182" s="353"/>
      <c r="F1182" s="353"/>
    </row>
    <row r="1183" spans="5:6" ht="12.75">
      <c r="E1183" s="353"/>
      <c r="F1183" s="353"/>
    </row>
    <row r="1184" spans="5:6" ht="12.75">
      <c r="E1184" s="353"/>
      <c r="F1184" s="353"/>
    </row>
    <row r="1185" spans="5:6" ht="12.75">
      <c r="E1185" s="353"/>
      <c r="F1185" s="353"/>
    </row>
    <row r="1186" spans="5:6" ht="12.75">
      <c r="E1186" s="353"/>
      <c r="F1186" s="353"/>
    </row>
    <row r="1187" spans="5:6" ht="12.75">
      <c r="E1187" s="353"/>
      <c r="F1187" s="353"/>
    </row>
    <row r="1188" spans="5:6" ht="12.75">
      <c r="E1188" s="353"/>
      <c r="F1188" s="353"/>
    </row>
    <row r="1189" spans="5:6" ht="12.75">
      <c r="E1189" s="353"/>
      <c r="F1189" s="353"/>
    </row>
    <row r="1190" spans="5:6" ht="12.75">
      <c r="E1190" s="353"/>
      <c r="F1190" s="353"/>
    </row>
    <row r="1191" spans="5:6" ht="12.75">
      <c r="E1191" s="353"/>
      <c r="F1191" s="353"/>
    </row>
    <row r="1192" spans="5:6" ht="12.75">
      <c r="E1192" s="353"/>
      <c r="F1192" s="353"/>
    </row>
    <row r="1193" spans="5:6" ht="12.75">
      <c r="E1193" s="353"/>
      <c r="F1193" s="353"/>
    </row>
    <row r="1194" spans="5:6" ht="12.75">
      <c r="E1194" s="353"/>
      <c r="F1194" s="353"/>
    </row>
    <row r="1195" spans="5:6" ht="12.75">
      <c r="E1195" s="353"/>
      <c r="F1195" s="353"/>
    </row>
    <row r="1196" spans="5:6" ht="12.75">
      <c r="E1196" s="353"/>
      <c r="F1196" s="353"/>
    </row>
    <row r="1197" spans="5:6" ht="12.75">
      <c r="E1197" s="353"/>
      <c r="F1197" s="353"/>
    </row>
    <row r="1198" spans="5:6" ht="12.75">
      <c r="E1198" s="353"/>
      <c r="F1198" s="353"/>
    </row>
    <row r="1199" spans="5:6" ht="12.75">
      <c r="E1199" s="353"/>
      <c r="F1199" s="353"/>
    </row>
    <row r="1200" spans="5:6" ht="12.75">
      <c r="E1200" s="353"/>
      <c r="F1200" s="353"/>
    </row>
    <row r="1201" spans="5:6" ht="12.75">
      <c r="E1201" s="353"/>
      <c r="F1201" s="353"/>
    </row>
    <row r="1202" spans="5:6" ht="12.75">
      <c r="E1202" s="353"/>
      <c r="F1202" s="353"/>
    </row>
    <row r="1203" spans="5:6" ht="12.75">
      <c r="E1203" s="353"/>
      <c r="F1203" s="353"/>
    </row>
    <row r="1204" spans="5:6" ht="12.75">
      <c r="E1204" s="353"/>
      <c r="F1204" s="353"/>
    </row>
    <row r="1205" spans="5:6" ht="12.75">
      <c r="E1205" s="353"/>
      <c r="F1205" s="353"/>
    </row>
    <row r="1206" spans="5:6" ht="12.75">
      <c r="E1206" s="353"/>
      <c r="F1206" s="353"/>
    </row>
    <row r="1207" spans="5:6" ht="12.75">
      <c r="E1207" s="353"/>
      <c r="F1207" s="353"/>
    </row>
    <row r="1208" spans="5:6" ht="12.75">
      <c r="E1208" s="353"/>
      <c r="F1208" s="353"/>
    </row>
    <row r="1209" spans="5:6" ht="12.75">
      <c r="E1209" s="353"/>
      <c r="F1209" s="353"/>
    </row>
    <row r="1210" spans="5:6" ht="12.75">
      <c r="E1210" s="353"/>
      <c r="F1210" s="353"/>
    </row>
    <row r="1211" spans="5:6" ht="12.75">
      <c r="E1211" s="353"/>
      <c r="F1211" s="353"/>
    </row>
    <row r="1212" spans="5:6" ht="12.75">
      <c r="E1212" s="353"/>
      <c r="F1212" s="353"/>
    </row>
    <row r="1213" spans="5:6" ht="12.75">
      <c r="E1213" s="353"/>
      <c r="F1213" s="353"/>
    </row>
    <row r="1214" spans="5:6" ht="12.75">
      <c r="E1214" s="353"/>
      <c r="F1214" s="353"/>
    </row>
    <row r="1215" spans="5:6" ht="12.75">
      <c r="E1215" s="353"/>
      <c r="F1215" s="353"/>
    </row>
    <row r="1216" spans="5:6" ht="12.75">
      <c r="E1216" s="353"/>
      <c r="F1216" s="353"/>
    </row>
    <row r="1217" spans="5:6" ht="12.75">
      <c r="E1217" s="353"/>
      <c r="F1217" s="353"/>
    </row>
    <row r="1218" spans="5:6" ht="12.75">
      <c r="E1218" s="353"/>
      <c r="F1218" s="353"/>
    </row>
    <row r="1219" spans="5:6" ht="12.75">
      <c r="E1219" s="353"/>
      <c r="F1219" s="353"/>
    </row>
    <row r="1220" spans="5:6" ht="12.75">
      <c r="E1220" s="353"/>
      <c r="F1220" s="353"/>
    </row>
    <row r="1221" spans="5:6" ht="12.75">
      <c r="E1221" s="353"/>
      <c r="F1221" s="353"/>
    </row>
    <row r="1222" spans="5:6" ht="12.75">
      <c r="E1222" s="353"/>
      <c r="F1222" s="353"/>
    </row>
    <row r="1223" spans="5:6" ht="12.75">
      <c r="E1223" s="353"/>
      <c r="F1223" s="353"/>
    </row>
    <row r="1224" spans="5:6" ht="12.75">
      <c r="E1224" s="353"/>
      <c r="F1224" s="353"/>
    </row>
    <row r="1225" spans="5:6" ht="12.75">
      <c r="E1225" s="353"/>
      <c r="F1225" s="353"/>
    </row>
    <row r="1226" spans="5:6" ht="12.75">
      <c r="E1226" s="353"/>
      <c r="F1226" s="353"/>
    </row>
    <row r="1227" spans="5:6" ht="12.75">
      <c r="E1227" s="353"/>
      <c r="F1227" s="353"/>
    </row>
    <row r="1228" spans="5:6" ht="12.75">
      <c r="E1228" s="353"/>
      <c r="F1228" s="353"/>
    </row>
    <row r="1229" spans="5:6" ht="12.75">
      <c r="E1229" s="353"/>
      <c r="F1229" s="353"/>
    </row>
    <row r="1230" spans="5:6" ht="12.75">
      <c r="E1230" s="353"/>
      <c r="F1230" s="353"/>
    </row>
    <row r="1231" spans="5:6" ht="12.75">
      <c r="E1231" s="353"/>
      <c r="F1231" s="353"/>
    </row>
    <row r="1232" spans="5:6" ht="12.75">
      <c r="E1232" s="353"/>
      <c r="F1232" s="353"/>
    </row>
    <row r="1233" spans="5:6" ht="12.75">
      <c r="E1233" s="353"/>
      <c r="F1233" s="353"/>
    </row>
    <row r="1234" spans="5:6" ht="12.75">
      <c r="E1234" s="353"/>
      <c r="F1234" s="353"/>
    </row>
    <row r="1235" spans="5:6" ht="12.75">
      <c r="E1235" s="353"/>
      <c r="F1235" s="353"/>
    </row>
    <row r="1236" spans="5:6" ht="12.75">
      <c r="E1236" s="353"/>
      <c r="F1236" s="353"/>
    </row>
    <row r="1237" spans="5:6" ht="12.75">
      <c r="E1237" s="353"/>
      <c r="F1237" s="353"/>
    </row>
    <row r="1238" spans="5:6" ht="12.75">
      <c r="E1238" s="353"/>
      <c r="F1238" s="353"/>
    </row>
    <row r="1239" spans="5:6" ht="12.75">
      <c r="E1239" s="353"/>
      <c r="F1239" s="353"/>
    </row>
    <row r="1240" spans="5:6" ht="12.75">
      <c r="E1240" s="353"/>
      <c r="F1240" s="353"/>
    </row>
    <row r="1241" spans="5:6" ht="12.75">
      <c r="E1241" s="353"/>
      <c r="F1241" s="353"/>
    </row>
    <row r="1242" spans="5:6" ht="12.75">
      <c r="E1242" s="353"/>
      <c r="F1242" s="353"/>
    </row>
    <row r="1243" spans="5:6" ht="12.75">
      <c r="E1243" s="353"/>
      <c r="F1243" s="353"/>
    </row>
    <row r="1244" spans="5:6" ht="12.75">
      <c r="E1244" s="353"/>
      <c r="F1244" s="353"/>
    </row>
    <row r="1245" spans="5:6" ht="12.75">
      <c r="E1245" s="353"/>
      <c r="F1245" s="353"/>
    </row>
    <row r="1246" spans="5:6" ht="12.75">
      <c r="E1246" s="353"/>
      <c r="F1246" s="353"/>
    </row>
    <row r="1247" spans="5:6" ht="12.75">
      <c r="E1247" s="353"/>
      <c r="F1247" s="353"/>
    </row>
    <row r="1248" spans="5:6" ht="12.75">
      <c r="E1248" s="353"/>
      <c r="F1248" s="353"/>
    </row>
    <row r="1249" spans="5:6" ht="12.75">
      <c r="E1249" s="353"/>
      <c r="F1249" s="353"/>
    </row>
    <row r="1250" spans="5:6" ht="12.75">
      <c r="E1250" s="353"/>
      <c r="F1250" s="353"/>
    </row>
    <row r="1251" spans="5:6" ht="12.75">
      <c r="E1251" s="353"/>
      <c r="F1251" s="353"/>
    </row>
    <row r="1252" spans="5:6" ht="12.75">
      <c r="E1252" s="353"/>
      <c r="F1252" s="353"/>
    </row>
    <row r="1253" spans="5:6" ht="12.75">
      <c r="E1253" s="353"/>
      <c r="F1253" s="353"/>
    </row>
    <row r="1254" spans="5:6" ht="12.75">
      <c r="E1254" s="353"/>
      <c r="F1254" s="353"/>
    </row>
    <row r="1255" spans="5:6" ht="12.75">
      <c r="E1255" s="353"/>
      <c r="F1255" s="353"/>
    </row>
    <row r="1256" spans="5:6" ht="12.75">
      <c r="E1256" s="353"/>
      <c r="F1256" s="353"/>
    </row>
    <row r="1257" spans="5:6" ht="12.75">
      <c r="E1257" s="353"/>
      <c r="F1257" s="353"/>
    </row>
    <row r="1258" spans="5:6" ht="12.75">
      <c r="E1258" s="353"/>
      <c r="F1258" s="353"/>
    </row>
    <row r="1259" spans="5:6" ht="12.75">
      <c r="E1259" s="353"/>
      <c r="F1259" s="353"/>
    </row>
    <row r="1260" spans="5:6" ht="12.75">
      <c r="E1260" s="353"/>
      <c r="F1260" s="353"/>
    </row>
    <row r="1261" spans="5:6" ht="12.75">
      <c r="E1261" s="353"/>
      <c r="F1261" s="353"/>
    </row>
    <row r="1262" spans="5:6" ht="12.75">
      <c r="E1262" s="353"/>
      <c r="F1262" s="353"/>
    </row>
    <row r="1263" spans="5:6" ht="12.75">
      <c r="E1263" s="353"/>
      <c r="F1263" s="353"/>
    </row>
    <row r="1264" spans="5:6" ht="12.75">
      <c r="E1264" s="353"/>
      <c r="F1264" s="353"/>
    </row>
    <row r="1265" spans="5:6" ht="12.75">
      <c r="E1265" s="353"/>
      <c r="F1265" s="353"/>
    </row>
    <row r="1266" spans="5:6" ht="12.75">
      <c r="E1266" s="353"/>
      <c r="F1266" s="353"/>
    </row>
    <row r="1267" spans="5:6" ht="12.75">
      <c r="E1267" s="353"/>
      <c r="F1267" s="353"/>
    </row>
    <row r="1268" spans="5:6" ht="12.75">
      <c r="E1268" s="353"/>
      <c r="F1268" s="353"/>
    </row>
    <row r="1269" spans="5:6" ht="12.75">
      <c r="E1269" s="353"/>
      <c r="F1269" s="353"/>
    </row>
    <row r="1270" spans="5:6" ht="12.75">
      <c r="E1270" s="353"/>
      <c r="F1270" s="353"/>
    </row>
    <row r="1271" spans="5:6" ht="12.75">
      <c r="E1271" s="353"/>
      <c r="F1271" s="353"/>
    </row>
    <row r="1272" spans="5:6" ht="12.75">
      <c r="E1272" s="353"/>
      <c r="F1272" s="353"/>
    </row>
    <row r="1273" spans="5:6" ht="12.75">
      <c r="E1273" s="353"/>
      <c r="F1273" s="353"/>
    </row>
    <row r="1274" spans="5:6" ht="12.75">
      <c r="E1274" s="353"/>
      <c r="F1274" s="353"/>
    </row>
    <row r="1275" spans="5:6" ht="12.75">
      <c r="E1275" s="353"/>
      <c r="F1275" s="353"/>
    </row>
    <row r="1276" spans="5:6" ht="12.75">
      <c r="E1276" s="353"/>
      <c r="F1276" s="353"/>
    </row>
    <row r="1277" spans="5:6" ht="12.75">
      <c r="E1277" s="353"/>
      <c r="F1277" s="353"/>
    </row>
    <row r="1278" spans="5:6" ht="12.75">
      <c r="E1278" s="353"/>
      <c r="F1278" s="353"/>
    </row>
    <row r="1279" spans="5:6" ht="12.75">
      <c r="E1279" s="353"/>
      <c r="F1279" s="353"/>
    </row>
    <row r="1280" spans="5:6" ht="12.75">
      <c r="E1280" s="353"/>
      <c r="F1280" s="353"/>
    </row>
    <row r="1281" spans="5:6" ht="12.75">
      <c r="E1281" s="353"/>
      <c r="F1281" s="353"/>
    </row>
    <row r="1282" spans="5:6" ht="12.75">
      <c r="E1282" s="353"/>
      <c r="F1282" s="353"/>
    </row>
    <row r="1283" spans="5:6" ht="12.75">
      <c r="E1283" s="353"/>
      <c r="F1283" s="353"/>
    </row>
    <row r="1284" spans="5:6" ht="12.75">
      <c r="E1284" s="353"/>
      <c r="F1284" s="353"/>
    </row>
    <row r="1285" spans="5:6" ht="12.75">
      <c r="E1285" s="353"/>
      <c r="F1285" s="353"/>
    </row>
    <row r="1286" spans="5:6" ht="12.75">
      <c r="E1286" s="353"/>
      <c r="F1286" s="353"/>
    </row>
    <row r="1287" spans="5:6" ht="12.75">
      <c r="E1287" s="353"/>
      <c r="F1287" s="353"/>
    </row>
    <row r="1288" spans="5:6" ht="12.75">
      <c r="E1288" s="353"/>
      <c r="F1288" s="353"/>
    </row>
    <row r="1289" spans="5:6" ht="12.75">
      <c r="E1289" s="353"/>
      <c r="F1289" s="353"/>
    </row>
    <row r="1290" spans="5:6" ht="12.75">
      <c r="E1290" s="353"/>
      <c r="F1290" s="353"/>
    </row>
    <row r="1291" spans="5:6" ht="12.75">
      <c r="E1291" s="353"/>
      <c r="F1291" s="353"/>
    </row>
    <row r="1292" spans="5:6" ht="12.75">
      <c r="E1292" s="353"/>
      <c r="F1292" s="353"/>
    </row>
    <row r="1293" spans="5:6" ht="12.75">
      <c r="E1293" s="353"/>
      <c r="F1293" s="353"/>
    </row>
    <row r="1294" spans="5:6" ht="12.75">
      <c r="E1294" s="353"/>
      <c r="F1294" s="353"/>
    </row>
    <row r="1295" spans="5:6" ht="12.75">
      <c r="E1295" s="353"/>
      <c r="F1295" s="353"/>
    </row>
    <row r="1296" spans="5:6" ht="12.75">
      <c r="E1296" s="353"/>
      <c r="F1296" s="353"/>
    </row>
    <row r="1297" spans="5:6" ht="12.75">
      <c r="E1297" s="353"/>
      <c r="F1297" s="353"/>
    </row>
    <row r="1298" spans="5:6" ht="12.75">
      <c r="E1298" s="353"/>
      <c r="F1298" s="353"/>
    </row>
    <row r="1299" spans="5:6" ht="12.75">
      <c r="E1299" s="353"/>
      <c r="F1299" s="353"/>
    </row>
    <row r="1300" spans="5:6" ht="12.75">
      <c r="E1300" s="353"/>
      <c r="F1300" s="353"/>
    </row>
    <row r="1301" spans="5:6" ht="12.75">
      <c r="E1301" s="353"/>
      <c r="F1301" s="353"/>
    </row>
    <row r="1302" spans="5:6" ht="12.75">
      <c r="E1302" s="353"/>
      <c r="F1302" s="353"/>
    </row>
    <row r="1303" spans="5:6" ht="12.75">
      <c r="E1303" s="353"/>
      <c r="F1303" s="353"/>
    </row>
    <row r="1304" spans="5:6" ht="12.75">
      <c r="E1304" s="353"/>
      <c r="F1304" s="353"/>
    </row>
    <row r="1305" spans="5:6" ht="12.75">
      <c r="E1305" s="353"/>
      <c r="F1305" s="353"/>
    </row>
    <row r="1306" spans="5:6" ht="12.75">
      <c r="E1306" s="353"/>
      <c r="F1306" s="353"/>
    </row>
    <row r="1307" spans="5:6" ht="12.75">
      <c r="E1307" s="353"/>
      <c r="F1307" s="353"/>
    </row>
    <row r="1308" spans="5:6" ht="12.75">
      <c r="E1308" s="353"/>
      <c r="F1308" s="353"/>
    </row>
    <row r="1309" spans="5:6" ht="12.75">
      <c r="E1309" s="353"/>
      <c r="F1309" s="353"/>
    </row>
    <row r="1310" spans="5:6" ht="12.75">
      <c r="E1310" s="353"/>
      <c r="F1310" s="353"/>
    </row>
    <row r="1311" spans="5:6" ht="12.75">
      <c r="E1311" s="353"/>
      <c r="F1311" s="353"/>
    </row>
    <row r="1312" spans="5:6" ht="12.75">
      <c r="E1312" s="353"/>
      <c r="F1312" s="353"/>
    </row>
    <row r="1313" spans="5:6" ht="12.75">
      <c r="E1313" s="353"/>
      <c r="F1313" s="353"/>
    </row>
    <row r="1314" spans="5:6" ht="12.75">
      <c r="E1314" s="353"/>
      <c r="F1314" s="353"/>
    </row>
    <row r="1315" spans="5:6" ht="12.75">
      <c r="E1315" s="353"/>
      <c r="F1315" s="353"/>
    </row>
    <row r="1316" spans="5:6" ht="12.75">
      <c r="E1316" s="353"/>
      <c r="F1316" s="353"/>
    </row>
    <row r="1317" spans="5:6" ht="12.75">
      <c r="E1317" s="353"/>
      <c r="F1317" s="353"/>
    </row>
    <row r="1318" spans="5:6" ht="12.75">
      <c r="E1318" s="353"/>
      <c r="F1318" s="353"/>
    </row>
    <row r="1319" spans="5:6" ht="12.75">
      <c r="E1319" s="353"/>
      <c r="F1319" s="353"/>
    </row>
    <row r="1320" spans="5:6" ht="12.75">
      <c r="E1320" s="353"/>
      <c r="F1320" s="353"/>
    </row>
    <row r="1321" spans="5:6" ht="12.75">
      <c r="E1321" s="353"/>
      <c r="F1321" s="353"/>
    </row>
    <row r="1322" spans="5:6" ht="12.75">
      <c r="E1322" s="353"/>
      <c r="F1322" s="353"/>
    </row>
    <row r="1323" spans="5:6" ht="12.75">
      <c r="E1323" s="353"/>
      <c r="F1323" s="353"/>
    </row>
    <row r="1324" spans="5:6" ht="12.75">
      <c r="E1324" s="353"/>
      <c r="F1324" s="353"/>
    </row>
    <row r="1325" spans="5:6" ht="12.75">
      <c r="E1325" s="353"/>
      <c r="F1325" s="353"/>
    </row>
    <row r="1326" spans="5:6" ht="12.75">
      <c r="E1326" s="353"/>
      <c r="F1326" s="353"/>
    </row>
    <row r="1327" spans="5:6" ht="12.75">
      <c r="E1327" s="353"/>
      <c r="F1327" s="353"/>
    </row>
    <row r="1328" spans="5:6" ht="12.75">
      <c r="E1328" s="353"/>
      <c r="F1328" s="353"/>
    </row>
    <row r="1329" spans="5:6" ht="12.75">
      <c r="E1329" s="353"/>
      <c r="F1329" s="353"/>
    </row>
    <row r="1330" spans="5:6" ht="12.75">
      <c r="E1330" s="353"/>
      <c r="F1330" s="353"/>
    </row>
    <row r="1331" spans="5:6" ht="12.75">
      <c r="E1331" s="353"/>
      <c r="F1331" s="353"/>
    </row>
    <row r="1332" spans="5:6" ht="12.75">
      <c r="E1332" s="353"/>
      <c r="F1332" s="353"/>
    </row>
    <row r="1333" spans="5:6" ht="12.75">
      <c r="E1333" s="353"/>
      <c r="F1333" s="353"/>
    </row>
    <row r="1334" spans="5:6" ht="12.75">
      <c r="E1334" s="353"/>
      <c r="F1334" s="353"/>
    </row>
    <row r="1335" spans="5:6" ht="12.75">
      <c r="E1335" s="353"/>
      <c r="F1335" s="353"/>
    </row>
    <row r="1336" spans="5:6" ht="12.75">
      <c r="E1336" s="353"/>
      <c r="F1336" s="353"/>
    </row>
    <row r="1337" spans="5:6" ht="12.75">
      <c r="E1337" s="353"/>
      <c r="F1337" s="353"/>
    </row>
    <row r="1338" spans="5:6" ht="12.75">
      <c r="E1338" s="353"/>
      <c r="F1338" s="353"/>
    </row>
    <row r="1339" spans="5:6" ht="12.75">
      <c r="E1339" s="353"/>
      <c r="F1339" s="353"/>
    </row>
    <row r="1340" spans="5:6" ht="12.75">
      <c r="E1340" s="353"/>
      <c r="F1340" s="353"/>
    </row>
    <row r="1341" spans="5:6" ht="12.75">
      <c r="E1341" s="353"/>
      <c r="F1341" s="353"/>
    </row>
    <row r="1342" spans="5:6" ht="12.75">
      <c r="E1342" s="353"/>
      <c r="F1342" s="353"/>
    </row>
    <row r="1343" spans="5:6" ht="12.75">
      <c r="E1343" s="353"/>
      <c r="F1343" s="353"/>
    </row>
    <row r="1344" spans="5:6" ht="12.75">
      <c r="E1344" s="353"/>
      <c r="F1344" s="353"/>
    </row>
    <row r="1345" spans="5:6" ht="12.75">
      <c r="E1345" s="353"/>
      <c r="F1345" s="353"/>
    </row>
    <row r="1346" spans="5:6" ht="12.75">
      <c r="E1346" s="353"/>
      <c r="F1346" s="353"/>
    </row>
    <row r="1347" spans="5:6" ht="12.75">
      <c r="E1347" s="353"/>
      <c r="F1347" s="353"/>
    </row>
    <row r="1348" spans="5:6" ht="12.75">
      <c r="E1348" s="353"/>
      <c r="F1348" s="353"/>
    </row>
    <row r="1349" spans="5:6" ht="12.75">
      <c r="E1349" s="353"/>
      <c r="F1349" s="353"/>
    </row>
    <row r="1350" spans="5:6" ht="12.75">
      <c r="E1350" s="353"/>
      <c r="F1350" s="353"/>
    </row>
    <row r="1351" spans="5:6" ht="12.75">
      <c r="E1351" s="353"/>
      <c r="F1351" s="353"/>
    </row>
    <row r="1352" spans="5:6" ht="12.75">
      <c r="E1352" s="353"/>
      <c r="F1352" s="353"/>
    </row>
    <row r="1353" spans="5:6" ht="12.75">
      <c r="E1353" s="353"/>
      <c r="F1353" s="353"/>
    </row>
    <row r="1354" spans="5:6" ht="12.75">
      <c r="E1354" s="353"/>
      <c r="F1354" s="353"/>
    </row>
    <row r="1355" spans="5:6" ht="12.75">
      <c r="E1355" s="353"/>
      <c r="F1355" s="353"/>
    </row>
    <row r="1356" spans="5:6" ht="12.75">
      <c r="E1356" s="353"/>
      <c r="F1356" s="353"/>
    </row>
    <row r="1357" spans="5:6" ht="12.75">
      <c r="E1357" s="353"/>
      <c r="F1357" s="353"/>
    </row>
    <row r="1358" spans="5:6" ht="12.75">
      <c r="E1358" s="353"/>
      <c r="F1358" s="353"/>
    </row>
    <row r="1359" spans="5:6" ht="12.75">
      <c r="E1359" s="353"/>
      <c r="F1359" s="353"/>
    </row>
    <row r="1360" spans="5:6" ht="12.75">
      <c r="E1360" s="353"/>
      <c r="F1360" s="353"/>
    </row>
    <row r="1361" spans="5:6" ht="12.75">
      <c r="E1361" s="353"/>
      <c r="F1361" s="353"/>
    </row>
    <row r="1362" spans="5:6" ht="12.75">
      <c r="E1362" s="353"/>
      <c r="F1362" s="353"/>
    </row>
    <row r="1363" spans="5:6" ht="12.75">
      <c r="E1363" s="353"/>
      <c r="F1363" s="353"/>
    </row>
    <row r="1364" spans="5:6" ht="12.75">
      <c r="E1364" s="353"/>
      <c r="F1364" s="353"/>
    </row>
    <row r="1365" spans="5:6" ht="12.75">
      <c r="E1365" s="353"/>
      <c r="F1365" s="353"/>
    </row>
    <row r="1366" spans="5:6" ht="12.75">
      <c r="E1366" s="353"/>
      <c r="F1366" s="353"/>
    </row>
    <row r="1367" spans="5:6" ht="12.75">
      <c r="E1367" s="353"/>
      <c r="F1367" s="353"/>
    </row>
    <row r="1368" spans="5:6" ht="12.75">
      <c r="E1368" s="353"/>
      <c r="F1368" s="353"/>
    </row>
    <row r="1369" spans="5:6" ht="12.75">
      <c r="E1369" s="353"/>
      <c r="F1369" s="353"/>
    </row>
    <row r="1370" spans="5:6" ht="12.75">
      <c r="E1370" s="353"/>
      <c r="F1370" s="353"/>
    </row>
    <row r="1371" spans="5:6" ht="12.75">
      <c r="E1371" s="353"/>
      <c r="F1371" s="353"/>
    </row>
    <row r="1372" spans="5:6" ht="12.75">
      <c r="E1372" s="353"/>
      <c r="F1372" s="353"/>
    </row>
    <row r="1373" spans="5:6" ht="12.75">
      <c r="E1373" s="353"/>
      <c r="F1373" s="353"/>
    </row>
    <row r="1374" spans="5:6" ht="12.75">
      <c r="E1374" s="353"/>
      <c r="F1374" s="353"/>
    </row>
    <row r="1375" spans="5:6" ht="12.75">
      <c r="E1375" s="353"/>
      <c r="F1375" s="353"/>
    </row>
    <row r="1376" spans="5:6" ht="12.75">
      <c r="E1376" s="353"/>
      <c r="F1376" s="353"/>
    </row>
    <row r="1377" spans="5:6" ht="12.75">
      <c r="E1377" s="353"/>
      <c r="F1377" s="353"/>
    </row>
    <row r="1378" spans="5:6" ht="12.75">
      <c r="E1378" s="353"/>
      <c r="F1378" s="353"/>
    </row>
    <row r="1379" spans="5:6" ht="12.75">
      <c r="E1379" s="353"/>
      <c r="F1379" s="353"/>
    </row>
    <row r="1380" spans="5:6" ht="12.75">
      <c r="E1380" s="353"/>
      <c r="F1380" s="353"/>
    </row>
    <row r="1381" spans="5:6" ht="12.75">
      <c r="E1381" s="353"/>
      <c r="F1381" s="353"/>
    </row>
    <row r="1382" spans="5:6" ht="12.75">
      <c r="E1382" s="353"/>
      <c r="F1382" s="353"/>
    </row>
    <row r="1383" spans="5:6" ht="12.75">
      <c r="E1383" s="353"/>
      <c r="F1383" s="353"/>
    </row>
    <row r="1384" spans="5:6" ht="12.75">
      <c r="E1384" s="353"/>
      <c r="F1384" s="353"/>
    </row>
    <row r="1385" spans="5:6" ht="12.75">
      <c r="E1385" s="353"/>
      <c r="F1385" s="353"/>
    </row>
    <row r="1386" spans="5:6" ht="12.75">
      <c r="E1386" s="353"/>
      <c r="F1386" s="353"/>
    </row>
    <row r="1387" spans="5:6" ht="12.75">
      <c r="E1387" s="353"/>
      <c r="F1387" s="353"/>
    </row>
    <row r="1388" spans="5:6" ht="12.75">
      <c r="E1388" s="353"/>
      <c r="F1388" s="353"/>
    </row>
    <row r="1389" spans="5:6" ht="12.75">
      <c r="E1389" s="353"/>
      <c r="F1389" s="353"/>
    </row>
    <row r="1390" spans="5:6" ht="12.75">
      <c r="E1390" s="353"/>
      <c r="F1390" s="353"/>
    </row>
    <row r="1391" spans="5:6" ht="12.75">
      <c r="E1391" s="353"/>
      <c r="F1391" s="353"/>
    </row>
    <row r="1392" spans="5:6" ht="12.75">
      <c r="E1392" s="353"/>
      <c r="F1392" s="353"/>
    </row>
    <row r="1393" spans="5:6" ht="12.75">
      <c r="E1393" s="353"/>
      <c r="F1393" s="353"/>
    </row>
    <row r="1394" spans="5:6" ht="12.75">
      <c r="E1394" s="353"/>
      <c r="F1394" s="353"/>
    </row>
    <row r="1395" spans="5:6" ht="12.75">
      <c r="E1395" s="353"/>
      <c r="F1395" s="353"/>
    </row>
    <row r="1396" spans="5:6" ht="12.75">
      <c r="E1396" s="353"/>
      <c r="F1396" s="353"/>
    </row>
    <row r="1397" spans="5:6" ht="12.75">
      <c r="E1397" s="353"/>
      <c r="F1397" s="353"/>
    </row>
    <row r="1398" spans="5:6" ht="12.75">
      <c r="E1398" s="353"/>
      <c r="F1398" s="353"/>
    </row>
    <row r="1399" spans="5:6" ht="12.75">
      <c r="E1399" s="353"/>
      <c r="F1399" s="353"/>
    </row>
    <row r="1400" spans="5:6" ht="12.75">
      <c r="E1400" s="353"/>
      <c r="F1400" s="353"/>
    </row>
    <row r="1401" spans="5:6" ht="12.75">
      <c r="E1401" s="353"/>
      <c r="F1401" s="353"/>
    </row>
    <row r="1402" spans="5:6" ht="12.75">
      <c r="E1402" s="353"/>
      <c r="F1402" s="353"/>
    </row>
    <row r="1403" spans="5:6" ht="12.75">
      <c r="E1403" s="353"/>
      <c r="F1403" s="353"/>
    </row>
    <row r="1404" spans="5:6" ht="12.75">
      <c r="E1404" s="353"/>
      <c r="F1404" s="353"/>
    </row>
    <row r="1405" spans="5:6" ht="12.75">
      <c r="E1405" s="353"/>
      <c r="F1405" s="353"/>
    </row>
    <row r="1406" spans="5:6" ht="12.75">
      <c r="E1406" s="353"/>
      <c r="F1406" s="353"/>
    </row>
    <row r="1407" spans="5:6" ht="12.75">
      <c r="E1407" s="353"/>
      <c r="F1407" s="353"/>
    </row>
    <row r="1408" spans="5:6" ht="12.75">
      <c r="E1408" s="353"/>
      <c r="F1408" s="353"/>
    </row>
    <row r="1409" spans="5:6" ht="12.75">
      <c r="E1409" s="353"/>
      <c r="F1409" s="353"/>
    </row>
    <row r="1410" spans="5:6" ht="12.75">
      <c r="E1410" s="353"/>
      <c r="F1410" s="353"/>
    </row>
    <row r="1411" spans="5:6" ht="12.75">
      <c r="E1411" s="353"/>
      <c r="F1411" s="353"/>
    </row>
    <row r="1412" spans="5:6" ht="12.75">
      <c r="E1412" s="353"/>
      <c r="F1412" s="353"/>
    </row>
    <row r="1413" spans="5:6" ht="12.75">
      <c r="E1413" s="353"/>
      <c r="F1413" s="353"/>
    </row>
    <row r="1414" spans="5:6" ht="12.75">
      <c r="E1414" s="353"/>
      <c r="F1414" s="353"/>
    </row>
    <row r="1415" spans="5:6" ht="12.75">
      <c r="E1415" s="353"/>
      <c r="F1415" s="353"/>
    </row>
    <row r="1416" spans="5:6" ht="12.75">
      <c r="E1416" s="353"/>
      <c r="F1416" s="353"/>
    </row>
    <row r="1417" spans="5:6" ht="12.75">
      <c r="E1417" s="353"/>
      <c r="F1417" s="353"/>
    </row>
    <row r="1418" spans="5:6" ht="12.75">
      <c r="E1418" s="353"/>
      <c r="F1418" s="353"/>
    </row>
    <row r="1419" spans="5:6" ht="12.75">
      <c r="E1419" s="353"/>
      <c r="F1419" s="353"/>
    </row>
    <row r="1420" spans="5:6" ht="12.75">
      <c r="E1420" s="353"/>
      <c r="F1420" s="353"/>
    </row>
    <row r="1421" spans="5:6" ht="12.75">
      <c r="E1421" s="353"/>
      <c r="F1421" s="353"/>
    </row>
    <row r="1422" spans="5:6" ht="12.75">
      <c r="E1422" s="353"/>
      <c r="F1422" s="353"/>
    </row>
    <row r="1423" spans="5:6" ht="12.75">
      <c r="E1423" s="353"/>
      <c r="F1423" s="353"/>
    </row>
    <row r="1424" spans="5:6" ht="12.75">
      <c r="E1424" s="353"/>
      <c r="F1424" s="353"/>
    </row>
    <row r="1425" spans="5:6" ht="12.75">
      <c r="E1425" s="353"/>
      <c r="F1425" s="353"/>
    </row>
    <row r="1426" spans="5:6" ht="12.75">
      <c r="E1426" s="353"/>
      <c r="F1426" s="353"/>
    </row>
    <row r="1427" spans="5:6" ht="12.75">
      <c r="E1427" s="353"/>
      <c r="F1427" s="353"/>
    </row>
    <row r="1428" spans="5:6" ht="12.75">
      <c r="E1428" s="353"/>
      <c r="F1428" s="353"/>
    </row>
    <row r="1429" spans="5:6" ht="12.75">
      <c r="E1429" s="353"/>
      <c r="F1429" s="353"/>
    </row>
    <row r="1430" spans="5:6" ht="12.75">
      <c r="E1430" s="353"/>
      <c r="F1430" s="353"/>
    </row>
    <row r="1431" spans="5:6" ht="12.75">
      <c r="E1431" s="353"/>
      <c r="F1431" s="353"/>
    </row>
    <row r="1432" spans="5:6" ht="12.75">
      <c r="E1432" s="353"/>
      <c r="F1432" s="353"/>
    </row>
    <row r="1433" spans="5:6" ht="12.75">
      <c r="E1433" s="353"/>
      <c r="F1433" s="353"/>
    </row>
    <row r="1434" spans="5:6" ht="12.75">
      <c r="E1434" s="353"/>
      <c r="F1434" s="353"/>
    </row>
    <row r="1435" spans="5:6" ht="12.75">
      <c r="E1435" s="353"/>
      <c r="F1435" s="353"/>
    </row>
    <row r="1436" spans="5:6" ht="12.75">
      <c r="E1436" s="353"/>
      <c r="F1436" s="353"/>
    </row>
    <row r="1437" spans="5:6" ht="12.75">
      <c r="E1437" s="353"/>
      <c r="F1437" s="353"/>
    </row>
    <row r="1438" spans="5:6" ht="12.75">
      <c r="E1438" s="353"/>
      <c r="F1438" s="353"/>
    </row>
    <row r="1439" spans="5:6" ht="12.75">
      <c r="E1439" s="353"/>
      <c r="F1439" s="353"/>
    </row>
    <row r="1440" spans="5:6" ht="12.75">
      <c r="E1440" s="353"/>
      <c r="F1440" s="353"/>
    </row>
    <row r="1441" spans="5:6" ht="12.75">
      <c r="E1441" s="353"/>
      <c r="F1441" s="353"/>
    </row>
    <row r="1442" spans="5:6" ht="12.75">
      <c r="E1442" s="353"/>
      <c r="F1442" s="353"/>
    </row>
    <row r="1443" spans="5:6" ht="12.75">
      <c r="E1443" s="353"/>
      <c r="F1443" s="353"/>
    </row>
    <row r="1444" spans="5:6" ht="12.75">
      <c r="E1444" s="353"/>
      <c r="F1444" s="353"/>
    </row>
    <row r="1445" spans="5:6" ht="12.75">
      <c r="E1445" s="353"/>
      <c r="F1445" s="353"/>
    </row>
    <row r="1446" spans="5:6" ht="12.75">
      <c r="E1446" s="353"/>
      <c r="F1446" s="353"/>
    </row>
    <row r="1447" spans="5:6" ht="12.75">
      <c r="E1447" s="353"/>
      <c r="F1447" s="353"/>
    </row>
    <row r="1448" spans="5:6" ht="12.75">
      <c r="E1448" s="353"/>
      <c r="F1448" s="353"/>
    </row>
    <row r="1449" spans="5:6" ht="12.75">
      <c r="E1449" s="353"/>
      <c r="F1449" s="353"/>
    </row>
    <row r="1450" spans="5:6" ht="12.75">
      <c r="E1450" s="353"/>
      <c r="F1450" s="353"/>
    </row>
    <row r="1451" spans="5:6" ht="12.75">
      <c r="E1451" s="353"/>
      <c r="F1451" s="353"/>
    </row>
    <row r="1452" spans="5:6" ht="12.75">
      <c r="E1452" s="353"/>
      <c r="F1452" s="353"/>
    </row>
    <row r="1453" spans="5:6" ht="12.75">
      <c r="E1453" s="353"/>
      <c r="F1453" s="353"/>
    </row>
    <row r="1454" spans="5:6" ht="12.75">
      <c r="E1454" s="353"/>
      <c r="F1454" s="353"/>
    </row>
    <row r="1455" spans="5:6" ht="12.75">
      <c r="E1455" s="353"/>
      <c r="F1455" s="353"/>
    </row>
    <row r="1456" spans="5:6" ht="12.75">
      <c r="E1456" s="353"/>
      <c r="F1456" s="353"/>
    </row>
    <row r="1457" spans="5:6" ht="12.75">
      <c r="E1457" s="353"/>
      <c r="F1457" s="353"/>
    </row>
    <row r="1458" spans="5:6" ht="12.75">
      <c r="E1458" s="353"/>
      <c r="F1458" s="353"/>
    </row>
    <row r="1459" spans="5:6" ht="12.75">
      <c r="E1459" s="353"/>
      <c r="F1459" s="353"/>
    </row>
    <row r="1460" spans="5:6" ht="12.75">
      <c r="E1460" s="353"/>
      <c r="F1460" s="353"/>
    </row>
    <row r="1461" spans="5:6" ht="12.75">
      <c r="E1461" s="353"/>
      <c r="F1461" s="353"/>
    </row>
    <row r="1462" spans="5:6" ht="12.75">
      <c r="E1462" s="353"/>
      <c r="F1462" s="353"/>
    </row>
    <row r="1463" spans="5:6" ht="12.75">
      <c r="E1463" s="353"/>
      <c r="F1463" s="353"/>
    </row>
    <row r="1464" spans="5:6" ht="12.75">
      <c r="E1464" s="353"/>
      <c r="F1464" s="353"/>
    </row>
    <row r="1465" spans="5:6" ht="12.75">
      <c r="E1465" s="353"/>
      <c r="F1465" s="353"/>
    </row>
    <row r="1466" spans="5:6" ht="12.75">
      <c r="E1466" s="353"/>
      <c r="F1466" s="353"/>
    </row>
    <row r="1467" spans="5:6" ht="12.75">
      <c r="E1467" s="353"/>
      <c r="F1467" s="353"/>
    </row>
    <row r="1468" spans="5:6" ht="12.75">
      <c r="E1468" s="353"/>
      <c r="F1468" s="353"/>
    </row>
    <row r="1469" spans="5:6" ht="12.75">
      <c r="E1469" s="353"/>
      <c r="F1469" s="353"/>
    </row>
    <row r="1470" spans="5:6" ht="12.75">
      <c r="E1470" s="353"/>
      <c r="F1470" s="353"/>
    </row>
    <row r="1471" spans="5:6" ht="12.75">
      <c r="E1471" s="353"/>
      <c r="F1471" s="353"/>
    </row>
    <row r="1472" spans="5:6" ht="12.75">
      <c r="E1472" s="353"/>
      <c r="F1472" s="353"/>
    </row>
    <row r="1473" spans="5:6" ht="12.75">
      <c r="E1473" s="353"/>
      <c r="F1473" s="353"/>
    </row>
    <row r="1474" spans="5:6" ht="12.75">
      <c r="E1474" s="353"/>
      <c r="F1474" s="353"/>
    </row>
    <row r="1475" spans="5:6" ht="12.75">
      <c r="E1475" s="353"/>
      <c r="F1475" s="353"/>
    </row>
    <row r="1476" spans="5:6" ht="12.75">
      <c r="E1476" s="353"/>
      <c r="F1476" s="353"/>
    </row>
    <row r="1477" spans="5:6" ht="12.75">
      <c r="E1477" s="353"/>
      <c r="F1477" s="353"/>
    </row>
    <row r="1478" spans="5:6" ht="12.75">
      <c r="E1478" s="353"/>
      <c r="F1478" s="353"/>
    </row>
    <row r="1479" spans="5:6" ht="12.75">
      <c r="E1479" s="353"/>
      <c r="F1479" s="353"/>
    </row>
    <row r="1480" spans="5:6" ht="12.75">
      <c r="E1480" s="353"/>
      <c r="F1480" s="353"/>
    </row>
    <row r="1481" spans="5:6" ht="12.75">
      <c r="E1481" s="353"/>
      <c r="F1481" s="353"/>
    </row>
    <row r="1482" spans="5:6" ht="12.75">
      <c r="E1482" s="353"/>
      <c r="F1482" s="353"/>
    </row>
    <row r="1483" spans="5:6" ht="12.75">
      <c r="E1483" s="353"/>
      <c r="F1483" s="353"/>
    </row>
    <row r="1484" spans="5:6" ht="12.75">
      <c r="E1484" s="353"/>
      <c r="F1484" s="353"/>
    </row>
    <row r="1485" spans="5:6" ht="12.75">
      <c r="E1485" s="353"/>
      <c r="F1485" s="353"/>
    </row>
    <row r="1486" spans="5:6" ht="12.75">
      <c r="E1486" s="353"/>
      <c r="F1486" s="353"/>
    </row>
    <row r="1487" spans="5:6" ht="12.75">
      <c r="E1487" s="353"/>
      <c r="F1487" s="353"/>
    </row>
    <row r="1488" spans="5:6" ht="12.75">
      <c r="E1488" s="353"/>
      <c r="F1488" s="353"/>
    </row>
    <row r="1489" spans="5:6" ht="12.75">
      <c r="E1489" s="353"/>
      <c r="F1489" s="353"/>
    </row>
    <row r="1490" spans="5:6" ht="12.75">
      <c r="E1490" s="353"/>
      <c r="F1490" s="353"/>
    </row>
    <row r="1491" spans="5:6" ht="12.75">
      <c r="E1491" s="353"/>
      <c r="F1491" s="353"/>
    </row>
    <row r="1492" spans="5:6" ht="12.75">
      <c r="E1492" s="353"/>
      <c r="F1492" s="353"/>
    </row>
    <row r="1493" spans="5:6" ht="12.75">
      <c r="E1493" s="353"/>
      <c r="F1493" s="353"/>
    </row>
    <row r="1494" spans="5:6" ht="12.75">
      <c r="E1494" s="353"/>
      <c r="F1494" s="353"/>
    </row>
    <row r="1495" spans="5:6" ht="12.75">
      <c r="E1495" s="353"/>
      <c r="F1495" s="353"/>
    </row>
    <row r="1496" spans="5:6" ht="12.75">
      <c r="E1496" s="353"/>
      <c r="F1496" s="353"/>
    </row>
    <row r="1497" spans="5:6" ht="12.75">
      <c r="E1497" s="353"/>
      <c r="F1497" s="353"/>
    </row>
    <row r="1498" spans="5:6" ht="12.75">
      <c r="E1498" s="353"/>
      <c r="F1498" s="353"/>
    </row>
    <row r="1499" spans="5:6" ht="12.75">
      <c r="E1499" s="353"/>
      <c r="F1499" s="353"/>
    </row>
    <row r="1500" spans="5:6" ht="12.75">
      <c r="E1500" s="353"/>
      <c r="F1500" s="353"/>
    </row>
    <row r="1501" spans="5:6" ht="12.75">
      <c r="E1501" s="353"/>
      <c r="F1501" s="353"/>
    </row>
    <row r="1502" spans="5:6" ht="12.75">
      <c r="E1502" s="353"/>
      <c r="F1502" s="353"/>
    </row>
    <row r="1503" spans="5:6" ht="12.75">
      <c r="E1503" s="353"/>
      <c r="F1503" s="353"/>
    </row>
    <row r="1504" spans="5:6" ht="12.75">
      <c r="E1504" s="353"/>
      <c r="F1504" s="353"/>
    </row>
    <row r="1505" spans="5:6" ht="12.75">
      <c r="E1505" s="353"/>
      <c r="F1505" s="353"/>
    </row>
    <row r="1506" spans="5:6" ht="12.75">
      <c r="E1506" s="353"/>
      <c r="F1506" s="353"/>
    </row>
    <row r="1507" spans="5:6" ht="12.75">
      <c r="E1507" s="353"/>
      <c r="F1507" s="353"/>
    </row>
    <row r="1508" spans="5:6" ht="12.75">
      <c r="E1508" s="353"/>
      <c r="F1508" s="353"/>
    </row>
    <row r="1509" spans="5:6" ht="12.75">
      <c r="E1509" s="353"/>
      <c r="F1509" s="353"/>
    </row>
    <row r="1510" spans="5:6" ht="12.75">
      <c r="E1510" s="353"/>
      <c r="F1510" s="353"/>
    </row>
    <row r="1511" spans="5:6" ht="12.75">
      <c r="E1511" s="353"/>
      <c r="F1511" s="353"/>
    </row>
    <row r="1512" spans="5:6" ht="12.75">
      <c r="E1512" s="353"/>
      <c r="F1512" s="353"/>
    </row>
    <row r="1513" spans="5:6" ht="12.75">
      <c r="E1513" s="353"/>
      <c r="F1513" s="353"/>
    </row>
    <row r="1514" spans="5:6" ht="12.75">
      <c r="E1514" s="353"/>
      <c r="F1514" s="353"/>
    </row>
    <row r="1515" spans="5:6" ht="12.75">
      <c r="E1515" s="353"/>
      <c r="F1515" s="353"/>
    </row>
    <row r="1516" spans="5:6" ht="12.75">
      <c r="E1516" s="353"/>
      <c r="F1516" s="353"/>
    </row>
    <row r="1517" spans="5:6" ht="12.75">
      <c r="E1517" s="353"/>
      <c r="F1517" s="353"/>
    </row>
    <row r="1518" spans="5:6" ht="12.75">
      <c r="E1518" s="353"/>
      <c r="F1518" s="353"/>
    </row>
    <row r="1519" spans="5:6" ht="12.75">
      <c r="E1519" s="353"/>
      <c r="F1519" s="353"/>
    </row>
    <row r="1520" spans="5:6" ht="12.75">
      <c r="E1520" s="353"/>
      <c r="F1520" s="353"/>
    </row>
    <row r="1521" spans="5:6" ht="12.75">
      <c r="E1521" s="353"/>
      <c r="F1521" s="353"/>
    </row>
    <row r="1522" spans="5:6" ht="12.75">
      <c r="E1522" s="353"/>
      <c r="F1522" s="353"/>
    </row>
    <row r="1523" spans="5:6" ht="12.75">
      <c r="E1523" s="353"/>
      <c r="F1523" s="353"/>
    </row>
    <row r="1524" spans="5:6" ht="12.75">
      <c r="E1524" s="353"/>
      <c r="F1524" s="353"/>
    </row>
    <row r="1525" spans="5:6" ht="12.75">
      <c r="E1525" s="353"/>
      <c r="F1525" s="353"/>
    </row>
    <row r="1526" spans="5:6" ht="12.75">
      <c r="E1526" s="353"/>
      <c r="F1526" s="353"/>
    </row>
    <row r="1527" spans="5:6" ht="12.75">
      <c r="E1527" s="353"/>
      <c r="F1527" s="353"/>
    </row>
    <row r="1528" spans="5:6" ht="12.75">
      <c r="E1528" s="353"/>
      <c r="F1528" s="353"/>
    </row>
    <row r="1529" spans="5:6" ht="12.75">
      <c r="E1529" s="353"/>
      <c r="F1529" s="353"/>
    </row>
    <row r="1530" spans="5:6" ht="12.75">
      <c r="E1530" s="353"/>
      <c r="F1530" s="353"/>
    </row>
    <row r="1531" spans="5:6" ht="12.75">
      <c r="E1531" s="353"/>
      <c r="F1531" s="353"/>
    </row>
    <row r="1532" spans="5:6" ht="12.75">
      <c r="E1532" s="353"/>
      <c r="F1532" s="353"/>
    </row>
    <row r="1533" spans="5:6" ht="12.75">
      <c r="E1533" s="353"/>
      <c r="F1533" s="353"/>
    </row>
    <row r="1534" spans="5:6" ht="12.75">
      <c r="E1534" s="353"/>
      <c r="F1534" s="353"/>
    </row>
    <row r="1535" spans="5:6" ht="12.75">
      <c r="E1535" s="353"/>
      <c r="F1535" s="353"/>
    </row>
    <row r="1536" spans="5:6" ht="12.75">
      <c r="E1536" s="353"/>
      <c r="F1536" s="353"/>
    </row>
    <row r="1537" spans="5:6" ht="12.75">
      <c r="E1537" s="353"/>
      <c r="F1537" s="353"/>
    </row>
    <row r="1538" spans="5:6" ht="12.75">
      <c r="E1538" s="353"/>
      <c r="F1538" s="353"/>
    </row>
    <row r="1539" spans="5:6" ht="12.75">
      <c r="E1539" s="353"/>
      <c r="F1539" s="353"/>
    </row>
    <row r="1540" spans="5:6" ht="12.75">
      <c r="E1540" s="353"/>
      <c r="F1540" s="353"/>
    </row>
    <row r="1541" spans="5:6" ht="12.75">
      <c r="E1541" s="353"/>
      <c r="F1541" s="353"/>
    </row>
    <row r="1542" spans="5:6" ht="12.75">
      <c r="E1542" s="353"/>
      <c r="F1542" s="353"/>
    </row>
    <row r="1543" spans="5:6" ht="12.75">
      <c r="E1543" s="353"/>
      <c r="F1543" s="353"/>
    </row>
    <row r="1544" spans="5:6" ht="12.75">
      <c r="E1544" s="353"/>
      <c r="F1544" s="353"/>
    </row>
    <row r="1545" spans="5:6" ht="12.75">
      <c r="E1545" s="353"/>
      <c r="F1545" s="353"/>
    </row>
    <row r="1546" spans="5:6" ht="12.75">
      <c r="E1546" s="353"/>
      <c r="F1546" s="353"/>
    </row>
    <row r="1547" spans="5:6" ht="12.75">
      <c r="E1547" s="353"/>
      <c r="F1547" s="353"/>
    </row>
    <row r="1548" spans="5:6" ht="12.75">
      <c r="E1548" s="353"/>
      <c r="F1548" s="353"/>
    </row>
    <row r="1549" spans="5:6" ht="12.75">
      <c r="E1549" s="353"/>
      <c r="F1549" s="353"/>
    </row>
    <row r="1550" spans="5:6" ht="12.75">
      <c r="E1550" s="353"/>
      <c r="F1550" s="353"/>
    </row>
    <row r="1551" spans="5:6" ht="12.75">
      <c r="E1551" s="353"/>
      <c r="F1551" s="353"/>
    </row>
    <row r="1552" spans="5:6" ht="12.75">
      <c r="E1552" s="353"/>
      <c r="F1552" s="353"/>
    </row>
    <row r="1553" spans="5:6" ht="12.75">
      <c r="E1553" s="353"/>
      <c r="F1553" s="353"/>
    </row>
    <row r="1554" spans="5:6" ht="12.75">
      <c r="E1554" s="353"/>
      <c r="F1554" s="353"/>
    </row>
    <row r="1555" spans="5:6" ht="12.75">
      <c r="E1555" s="353"/>
      <c r="F1555" s="353"/>
    </row>
    <row r="1556" spans="5:6" ht="12.75">
      <c r="E1556" s="353"/>
      <c r="F1556" s="353"/>
    </row>
    <row r="1557" spans="5:6" ht="12.75">
      <c r="E1557" s="353"/>
      <c r="F1557" s="353"/>
    </row>
    <row r="1558" spans="5:6" ht="12.75">
      <c r="E1558" s="353"/>
      <c r="F1558" s="353"/>
    </row>
    <row r="1559" spans="5:6" ht="12.75">
      <c r="E1559" s="353"/>
      <c r="F1559" s="353"/>
    </row>
    <row r="1560" spans="5:6" ht="12.75">
      <c r="E1560" s="353"/>
      <c r="F1560" s="353"/>
    </row>
    <row r="1561" spans="5:6" ht="12.75">
      <c r="E1561" s="353"/>
      <c r="F1561" s="353"/>
    </row>
    <row r="1562" spans="5:6" ht="12.75">
      <c r="E1562" s="353"/>
      <c r="F1562" s="353"/>
    </row>
    <row r="1563" spans="5:6" ht="12.75">
      <c r="E1563" s="353"/>
      <c r="F1563" s="353"/>
    </row>
    <row r="1564" spans="5:6" ht="12.75">
      <c r="E1564" s="353"/>
      <c r="F1564" s="353"/>
    </row>
    <row r="1565" spans="5:6" ht="12.75">
      <c r="E1565" s="353"/>
      <c r="F1565" s="353"/>
    </row>
    <row r="1566" spans="5:6" ht="12.75">
      <c r="E1566" s="353"/>
      <c r="F1566" s="353"/>
    </row>
    <row r="1567" spans="5:6" ht="12.75">
      <c r="E1567" s="353"/>
      <c r="F1567" s="353"/>
    </row>
    <row r="1568" spans="5:6" ht="12.75">
      <c r="E1568" s="353"/>
      <c r="F1568" s="353"/>
    </row>
    <row r="1569" spans="5:6" ht="12.75">
      <c r="E1569" s="353"/>
      <c r="F1569" s="353"/>
    </row>
    <row r="1570" spans="5:6" ht="12.75">
      <c r="E1570" s="353"/>
      <c r="F1570" s="353"/>
    </row>
    <row r="1571" spans="5:6" ht="12.75">
      <c r="E1571" s="353"/>
      <c r="F1571" s="353"/>
    </row>
    <row r="1572" spans="5:6" ht="12.75">
      <c r="E1572" s="353"/>
      <c r="F1572" s="353"/>
    </row>
    <row r="1573" spans="5:6" ht="12.75">
      <c r="E1573" s="353"/>
      <c r="F1573" s="353"/>
    </row>
    <row r="1574" spans="5:6" ht="12.75">
      <c r="E1574" s="353"/>
      <c r="F1574" s="353"/>
    </row>
    <row r="1575" spans="5:6" ht="12.75">
      <c r="E1575" s="353"/>
      <c r="F1575" s="353"/>
    </row>
    <row r="1576" spans="5:6" ht="12.75">
      <c r="E1576" s="353"/>
      <c r="F1576" s="353"/>
    </row>
    <row r="1577" spans="5:6" ht="12.75">
      <c r="E1577" s="353"/>
      <c r="F1577" s="353"/>
    </row>
    <row r="1578" spans="5:6" ht="12.75">
      <c r="E1578" s="353"/>
      <c r="F1578" s="353"/>
    </row>
    <row r="1579" spans="5:6" ht="12.75">
      <c r="E1579" s="353"/>
      <c r="F1579" s="353"/>
    </row>
    <row r="1580" spans="5:6" ht="12.75">
      <c r="E1580" s="353"/>
      <c r="F1580" s="353"/>
    </row>
    <row r="1581" spans="5:6" ht="12.75">
      <c r="E1581" s="353"/>
      <c r="F1581" s="353"/>
    </row>
    <row r="1582" spans="5:6" ht="12.75">
      <c r="E1582" s="353"/>
      <c r="F1582" s="353"/>
    </row>
    <row r="1583" spans="5:6" ht="12.75">
      <c r="E1583" s="353"/>
      <c r="F1583" s="353"/>
    </row>
    <row r="1584" spans="5:6" ht="12.75">
      <c r="E1584" s="353"/>
      <c r="F1584" s="353"/>
    </row>
    <row r="1585" spans="5:6" ht="12.75">
      <c r="E1585" s="353"/>
      <c r="F1585" s="353"/>
    </row>
    <row r="1586" spans="5:6" ht="12.75">
      <c r="E1586" s="353"/>
      <c r="F1586" s="353"/>
    </row>
    <row r="1587" spans="5:6" ht="12.75">
      <c r="E1587" s="353"/>
      <c r="F1587" s="353"/>
    </row>
    <row r="1588" spans="5:6" ht="12.75">
      <c r="E1588" s="353"/>
      <c r="F1588" s="353"/>
    </row>
    <row r="1589" spans="5:6" ht="12.75">
      <c r="E1589" s="353"/>
      <c r="F1589" s="353"/>
    </row>
    <row r="1590" spans="5:6" ht="12.75">
      <c r="E1590" s="353"/>
      <c r="F1590" s="353"/>
    </row>
    <row r="1591" spans="5:6" ht="12.75">
      <c r="E1591" s="353"/>
      <c r="F1591" s="353"/>
    </row>
    <row r="1592" spans="5:6" ht="12.75">
      <c r="E1592" s="353"/>
      <c r="F1592" s="353"/>
    </row>
    <row r="1593" spans="5:6" ht="12.75">
      <c r="E1593" s="353"/>
      <c r="F1593" s="353"/>
    </row>
    <row r="1594" spans="5:6" ht="12.75">
      <c r="E1594" s="353"/>
      <c r="F1594" s="353"/>
    </row>
    <row r="1595" spans="5:6" ht="12.75">
      <c r="E1595" s="353"/>
      <c r="F1595" s="353"/>
    </row>
    <row r="1596" spans="5:6" ht="12.75">
      <c r="E1596" s="353"/>
      <c r="F1596" s="353"/>
    </row>
    <row r="1597" spans="5:6" ht="12.75">
      <c r="E1597" s="353"/>
      <c r="F1597" s="353"/>
    </row>
    <row r="1598" spans="5:6" ht="12.75">
      <c r="E1598" s="353"/>
      <c r="F1598" s="353"/>
    </row>
    <row r="1599" spans="5:6" ht="12.75">
      <c r="E1599" s="353"/>
      <c r="F1599" s="353"/>
    </row>
    <row r="1600" spans="5:6" ht="12.75">
      <c r="E1600" s="353"/>
      <c r="F1600" s="353"/>
    </row>
    <row r="1601" spans="5:6" ht="12.75">
      <c r="E1601" s="353"/>
      <c r="F1601" s="353"/>
    </row>
    <row r="1602" spans="5:6" ht="12.75">
      <c r="E1602" s="353"/>
      <c r="F1602" s="353"/>
    </row>
    <row r="1603" spans="5:6" ht="12.75">
      <c r="E1603" s="353"/>
      <c r="F1603" s="353"/>
    </row>
    <row r="1604" spans="5:6" ht="12.75">
      <c r="E1604" s="353"/>
      <c r="F1604" s="353"/>
    </row>
    <row r="1605" spans="5:6" ht="12.75">
      <c r="E1605" s="353"/>
      <c r="F1605" s="353"/>
    </row>
    <row r="1606" spans="5:6" ht="12.75">
      <c r="E1606" s="353"/>
      <c r="F1606" s="353"/>
    </row>
    <row r="1607" spans="5:6" ht="12.75">
      <c r="E1607" s="353"/>
      <c r="F1607" s="353"/>
    </row>
    <row r="1608" spans="5:6" ht="12.75">
      <c r="E1608" s="353"/>
      <c r="F1608" s="353"/>
    </row>
    <row r="1609" spans="5:6" ht="12.75">
      <c r="E1609" s="353"/>
      <c r="F1609" s="353"/>
    </row>
    <row r="1610" spans="5:6" ht="12.75">
      <c r="E1610" s="353"/>
      <c r="F1610" s="353"/>
    </row>
    <row r="1611" spans="5:6" ht="12.75">
      <c r="E1611" s="353"/>
      <c r="F1611" s="353"/>
    </row>
    <row r="1612" spans="5:6" ht="12.75">
      <c r="E1612" s="353"/>
      <c r="F1612" s="353"/>
    </row>
    <row r="1613" spans="5:6" ht="12.75">
      <c r="E1613" s="353"/>
      <c r="F1613" s="353"/>
    </row>
    <row r="1614" spans="5:6" ht="12.75">
      <c r="E1614" s="353"/>
      <c r="F1614" s="353"/>
    </row>
    <row r="1615" spans="5:6" ht="12.75">
      <c r="E1615" s="353"/>
      <c r="F1615" s="353"/>
    </row>
    <row r="1616" spans="5:6" ht="12.75">
      <c r="E1616" s="353"/>
      <c r="F1616" s="353"/>
    </row>
    <row r="1617" spans="5:6" ht="12.75">
      <c r="E1617" s="353"/>
      <c r="F1617" s="353"/>
    </row>
    <row r="1618" spans="5:6" ht="12.75">
      <c r="E1618" s="353"/>
      <c r="F1618" s="353"/>
    </row>
    <row r="1619" spans="5:6" ht="12.75">
      <c r="E1619" s="353"/>
      <c r="F1619" s="353"/>
    </row>
    <row r="1620" spans="5:6" ht="12.75">
      <c r="E1620" s="353"/>
      <c r="F1620" s="353"/>
    </row>
    <row r="1621" spans="5:6" ht="12.75">
      <c r="E1621" s="353"/>
      <c r="F1621" s="353"/>
    </row>
    <row r="1622" spans="5:6" ht="12.75">
      <c r="E1622" s="353"/>
      <c r="F1622" s="353"/>
    </row>
    <row r="1623" spans="5:6" ht="12.75">
      <c r="E1623" s="353"/>
      <c r="F1623" s="353"/>
    </row>
    <row r="1624" spans="5:6" ht="12.75">
      <c r="E1624" s="353"/>
      <c r="F1624" s="353"/>
    </row>
    <row r="1625" spans="5:6" ht="12.75">
      <c r="E1625" s="353"/>
      <c r="F1625" s="353"/>
    </row>
    <row r="1626" spans="5:6" ht="12.75">
      <c r="E1626" s="353"/>
      <c r="F1626" s="353"/>
    </row>
    <row r="1627" spans="5:6" ht="12.75">
      <c r="E1627" s="353"/>
      <c r="F1627" s="353"/>
    </row>
    <row r="1628" spans="5:6" ht="12.75">
      <c r="E1628" s="353"/>
      <c r="F1628" s="353"/>
    </row>
    <row r="1629" spans="5:6" ht="12.75">
      <c r="E1629" s="353"/>
      <c r="F1629" s="353"/>
    </row>
    <row r="1630" spans="5:6" ht="12.75">
      <c r="E1630" s="353"/>
      <c r="F1630" s="353"/>
    </row>
    <row r="1631" spans="5:6" ht="12.75">
      <c r="E1631" s="353"/>
      <c r="F1631" s="353"/>
    </row>
    <row r="1632" spans="5:6" ht="12.75">
      <c r="E1632" s="353"/>
      <c r="F1632" s="353"/>
    </row>
    <row r="1633" spans="5:6" ht="12.75">
      <c r="E1633" s="353"/>
      <c r="F1633" s="353"/>
    </row>
    <row r="1634" spans="5:6" ht="12.75">
      <c r="E1634" s="353"/>
      <c r="F1634" s="353"/>
    </row>
    <row r="1635" spans="5:6" ht="12.75">
      <c r="E1635" s="353"/>
      <c r="F1635" s="353"/>
    </row>
    <row r="1636" spans="5:6" ht="12.75">
      <c r="E1636" s="353"/>
      <c r="F1636" s="353"/>
    </row>
    <row r="1637" spans="5:6" ht="12.75">
      <c r="E1637" s="353"/>
      <c r="F1637" s="353"/>
    </row>
    <row r="1638" spans="5:6" ht="12.75">
      <c r="E1638" s="353"/>
      <c r="F1638" s="353"/>
    </row>
    <row r="1639" spans="5:6" ht="12.75">
      <c r="E1639" s="353"/>
      <c r="F1639" s="353"/>
    </row>
    <row r="1640" spans="5:6" ht="12.75">
      <c r="E1640" s="353"/>
      <c r="F1640" s="353"/>
    </row>
    <row r="1641" spans="5:6" ht="12.75">
      <c r="E1641" s="353"/>
      <c r="F1641" s="353"/>
    </row>
    <row r="1642" spans="5:6" ht="12.75">
      <c r="E1642" s="353"/>
      <c r="F1642" s="353"/>
    </row>
    <row r="1643" spans="5:6" ht="12.75">
      <c r="E1643" s="353"/>
      <c r="F1643" s="353"/>
    </row>
    <row r="1644" spans="5:6" ht="12.75">
      <c r="E1644" s="353"/>
      <c r="F1644" s="353"/>
    </row>
    <row r="1645" spans="5:6" ht="12.75">
      <c r="E1645" s="353"/>
      <c r="F1645" s="353"/>
    </row>
    <row r="1646" spans="5:6" ht="12.75">
      <c r="E1646" s="353"/>
      <c r="F1646" s="353"/>
    </row>
    <row r="1647" spans="5:6" ht="12.75">
      <c r="E1647" s="353"/>
      <c r="F1647" s="353"/>
    </row>
    <row r="1648" spans="5:6" ht="12.75">
      <c r="E1648" s="353"/>
      <c r="F1648" s="353"/>
    </row>
    <row r="1649" spans="5:6" ht="12.75">
      <c r="E1649" s="353"/>
      <c r="F1649" s="353"/>
    </row>
    <row r="1650" spans="5:6" ht="12.75">
      <c r="E1650" s="353"/>
      <c r="F1650" s="353"/>
    </row>
    <row r="1651" spans="5:6" ht="12.75">
      <c r="E1651" s="353"/>
      <c r="F1651" s="353"/>
    </row>
    <row r="1652" spans="5:6" ht="12.75">
      <c r="E1652" s="353"/>
      <c r="F1652" s="353"/>
    </row>
    <row r="1653" spans="5:6" ht="12.75">
      <c r="E1653" s="353"/>
      <c r="F1653" s="353"/>
    </row>
    <row r="1654" spans="5:6" ht="12.75">
      <c r="E1654" s="353"/>
      <c r="F1654" s="353"/>
    </row>
    <row r="1655" spans="5:6" ht="12.75">
      <c r="E1655" s="353"/>
      <c r="F1655" s="353"/>
    </row>
    <row r="1656" spans="5:6" ht="12.75">
      <c r="E1656" s="353"/>
      <c r="F1656" s="353"/>
    </row>
    <row r="1657" spans="5:6" ht="12.75">
      <c r="E1657" s="353"/>
      <c r="F1657" s="353"/>
    </row>
    <row r="1658" spans="5:6" ht="12.75">
      <c r="E1658" s="353"/>
      <c r="F1658" s="353"/>
    </row>
    <row r="1659" spans="5:6" ht="12.75">
      <c r="E1659" s="353"/>
      <c r="F1659" s="353"/>
    </row>
    <row r="1660" spans="5:6" ht="12.75">
      <c r="E1660" s="353"/>
      <c r="F1660" s="353"/>
    </row>
    <row r="1661" spans="5:6" ht="12.75">
      <c r="E1661" s="353"/>
      <c r="F1661" s="353"/>
    </row>
    <row r="1662" spans="5:6" ht="12.75">
      <c r="E1662" s="353"/>
      <c r="F1662" s="353"/>
    </row>
    <row r="1663" spans="5:6" ht="12.75">
      <c r="E1663" s="353"/>
      <c r="F1663" s="353"/>
    </row>
    <row r="1664" spans="5:6" ht="12.75">
      <c r="E1664" s="353"/>
      <c r="F1664" s="353"/>
    </row>
    <row r="1665" spans="5:6" ht="12.75">
      <c r="E1665" s="353"/>
      <c r="F1665" s="353"/>
    </row>
    <row r="1666" spans="5:6" ht="12.75">
      <c r="E1666" s="353"/>
      <c r="F1666" s="353"/>
    </row>
    <row r="1667" spans="5:6" ht="12.75">
      <c r="E1667" s="353"/>
      <c r="F1667" s="353"/>
    </row>
    <row r="1668" spans="5:6" ht="12.75">
      <c r="E1668" s="353"/>
      <c r="F1668" s="353"/>
    </row>
    <row r="1669" spans="5:6" ht="12.75">
      <c r="E1669" s="353"/>
      <c r="F1669" s="353"/>
    </row>
    <row r="1670" spans="5:6" ht="12.75">
      <c r="E1670" s="353"/>
      <c r="F1670" s="353"/>
    </row>
    <row r="1671" spans="5:6" ht="12.75">
      <c r="E1671" s="353"/>
      <c r="F1671" s="353"/>
    </row>
    <row r="1672" spans="5:6" ht="12.75">
      <c r="E1672" s="353"/>
      <c r="F1672" s="353"/>
    </row>
    <row r="1673" spans="5:6" ht="12.75">
      <c r="E1673" s="353"/>
      <c r="F1673" s="353"/>
    </row>
    <row r="1674" spans="5:6" ht="12.75">
      <c r="E1674" s="353"/>
      <c r="F1674" s="353"/>
    </row>
    <row r="1675" spans="5:6" ht="12.75">
      <c r="E1675" s="353"/>
      <c r="F1675" s="353"/>
    </row>
    <row r="1676" spans="5:6" ht="12.75">
      <c r="E1676" s="353"/>
      <c r="F1676" s="353"/>
    </row>
    <row r="1677" spans="5:6" ht="12.75">
      <c r="E1677" s="353"/>
      <c r="F1677" s="353"/>
    </row>
    <row r="1678" spans="5:6" ht="12.75">
      <c r="E1678" s="353"/>
      <c r="F1678" s="353"/>
    </row>
    <row r="1679" spans="5:6" ht="12.75">
      <c r="E1679" s="353"/>
      <c r="F1679" s="353"/>
    </row>
    <row r="1680" spans="5:6" ht="12.75">
      <c r="E1680" s="353"/>
      <c r="F1680" s="353"/>
    </row>
    <row r="1681" spans="5:6" ht="12.75">
      <c r="E1681" s="353"/>
      <c r="F1681" s="353"/>
    </row>
    <row r="1682" spans="5:6" ht="12.75">
      <c r="E1682" s="353"/>
      <c r="F1682" s="353"/>
    </row>
    <row r="1683" spans="5:6" ht="12.75">
      <c r="E1683" s="353"/>
      <c r="F1683" s="353"/>
    </row>
    <row r="1684" spans="5:6" ht="12.75">
      <c r="E1684" s="353"/>
      <c r="F1684" s="353"/>
    </row>
    <row r="1685" spans="5:6" ht="12.75">
      <c r="E1685" s="353"/>
      <c r="F1685" s="353"/>
    </row>
    <row r="1686" spans="5:6" ht="12.75">
      <c r="E1686" s="353"/>
      <c r="F1686" s="353"/>
    </row>
    <row r="1687" spans="5:6" ht="12.75">
      <c r="E1687" s="353"/>
      <c r="F1687" s="353"/>
    </row>
    <row r="1688" spans="5:6" ht="12.75">
      <c r="E1688" s="353"/>
      <c r="F1688" s="353"/>
    </row>
    <row r="1689" spans="5:6" ht="12.75">
      <c r="E1689" s="353"/>
      <c r="F1689" s="353"/>
    </row>
    <row r="1690" spans="5:6" ht="12.75">
      <c r="E1690" s="353"/>
      <c r="F1690" s="353"/>
    </row>
    <row r="1691" spans="5:6" ht="12.75">
      <c r="E1691" s="353"/>
      <c r="F1691" s="353"/>
    </row>
    <row r="1692" spans="5:6" ht="12.75">
      <c r="E1692" s="353"/>
      <c r="F1692" s="353"/>
    </row>
    <row r="1693" spans="5:6" ht="12.75">
      <c r="E1693" s="353"/>
      <c r="F1693" s="353"/>
    </row>
    <row r="1694" spans="5:6" ht="12.75">
      <c r="E1694" s="353"/>
      <c r="F1694" s="353"/>
    </row>
    <row r="1695" spans="5:6" ht="12.75">
      <c r="E1695" s="353"/>
      <c r="F1695" s="353"/>
    </row>
    <row r="1696" spans="5:6" ht="12.75">
      <c r="E1696" s="353"/>
      <c r="F1696" s="353"/>
    </row>
    <row r="1697" spans="5:6" ht="12.75">
      <c r="E1697" s="353"/>
      <c r="F1697" s="353"/>
    </row>
    <row r="1698" spans="5:6" ht="12.75">
      <c r="E1698" s="353"/>
      <c r="F1698" s="353"/>
    </row>
    <row r="1699" spans="5:6" ht="12.75">
      <c r="E1699" s="353"/>
      <c r="F1699" s="353"/>
    </row>
    <row r="1700" spans="5:6" ht="12.75">
      <c r="E1700" s="353"/>
      <c r="F1700" s="353"/>
    </row>
    <row r="1701" spans="5:6" ht="12.75">
      <c r="E1701" s="353"/>
      <c r="F1701" s="353"/>
    </row>
    <row r="1702" spans="5:6" ht="12.75">
      <c r="E1702" s="353"/>
      <c r="F1702" s="353"/>
    </row>
    <row r="1703" spans="5:6" ht="12.75">
      <c r="E1703" s="353"/>
      <c r="F1703" s="353"/>
    </row>
    <row r="1704" spans="5:6" ht="12.75">
      <c r="E1704" s="353"/>
      <c r="F1704" s="353"/>
    </row>
    <row r="1705" spans="5:6" ht="12.75">
      <c r="E1705" s="353"/>
      <c r="F1705" s="353"/>
    </row>
    <row r="1706" spans="5:6" ht="12.75">
      <c r="E1706" s="353"/>
      <c r="F1706" s="353"/>
    </row>
    <row r="1707" spans="5:6" ht="12.75">
      <c r="E1707" s="353"/>
      <c r="F1707" s="353"/>
    </row>
    <row r="1708" spans="5:6" ht="12.75">
      <c r="E1708" s="353"/>
      <c r="F1708" s="353"/>
    </row>
    <row r="1709" spans="5:6" ht="12.75">
      <c r="E1709" s="353"/>
      <c r="F1709" s="353"/>
    </row>
    <row r="1710" spans="5:6" ht="12.75">
      <c r="E1710" s="353"/>
      <c r="F1710" s="353"/>
    </row>
    <row r="1711" spans="5:6" ht="12.75">
      <c r="E1711" s="353"/>
      <c r="F1711" s="353"/>
    </row>
    <row r="1712" spans="5:6" ht="12.75">
      <c r="E1712" s="353"/>
      <c r="F1712" s="353"/>
    </row>
    <row r="1713" spans="5:6" ht="12.75">
      <c r="E1713" s="353"/>
      <c r="F1713" s="353"/>
    </row>
    <row r="1714" spans="5:6" ht="12.75">
      <c r="E1714" s="353"/>
      <c r="F1714" s="353"/>
    </row>
    <row r="1715" spans="5:6" ht="12.75">
      <c r="E1715" s="353"/>
      <c r="F1715" s="353"/>
    </row>
    <row r="1716" spans="5:6" ht="12.75">
      <c r="E1716" s="353"/>
      <c r="F1716" s="353"/>
    </row>
    <row r="1717" spans="5:6" ht="12.75">
      <c r="E1717" s="353"/>
      <c r="F1717" s="353"/>
    </row>
    <row r="1718" spans="5:6" ht="12.75">
      <c r="E1718" s="353"/>
      <c r="F1718" s="353"/>
    </row>
    <row r="1719" spans="5:6" ht="12.75">
      <c r="E1719" s="353"/>
      <c r="F1719" s="353"/>
    </row>
    <row r="1720" spans="5:6" ht="12.75">
      <c r="E1720" s="353"/>
      <c r="F1720" s="353"/>
    </row>
    <row r="1721" spans="5:6" ht="12.75">
      <c r="E1721" s="353"/>
      <c r="F1721" s="353"/>
    </row>
    <row r="1722" spans="5:6" ht="12.75">
      <c r="E1722" s="353"/>
      <c r="F1722" s="353"/>
    </row>
    <row r="1723" spans="5:6" ht="12.75">
      <c r="E1723" s="353"/>
      <c r="F1723" s="353"/>
    </row>
    <row r="1724" spans="5:6" ht="12.75">
      <c r="E1724" s="353"/>
      <c r="F1724" s="353"/>
    </row>
    <row r="1725" spans="5:6" ht="12.75">
      <c r="E1725" s="353"/>
      <c r="F1725" s="353"/>
    </row>
    <row r="1726" spans="5:6" ht="12.75">
      <c r="E1726" s="353"/>
      <c r="F1726" s="353"/>
    </row>
    <row r="1727" spans="5:6" ht="12.75">
      <c r="E1727" s="353"/>
      <c r="F1727" s="353"/>
    </row>
    <row r="1728" spans="5:6" ht="12.75">
      <c r="E1728" s="353"/>
      <c r="F1728" s="353"/>
    </row>
    <row r="1729" spans="5:6" ht="12.75">
      <c r="E1729" s="353"/>
      <c r="F1729" s="353"/>
    </row>
    <row r="1730" spans="5:6" ht="12.75">
      <c r="E1730" s="353"/>
      <c r="F1730" s="353"/>
    </row>
    <row r="1731" spans="5:6" ht="12.75">
      <c r="E1731" s="353"/>
      <c r="F1731" s="353"/>
    </row>
    <row r="1732" spans="5:6" ht="12.75">
      <c r="E1732" s="353"/>
      <c r="F1732" s="353"/>
    </row>
    <row r="1733" spans="5:6" ht="12.75">
      <c r="E1733" s="353"/>
      <c r="F1733" s="353"/>
    </row>
    <row r="1734" spans="5:6" ht="12.75">
      <c r="E1734" s="353"/>
      <c r="F1734" s="353"/>
    </row>
    <row r="1735" spans="5:6" ht="12.75">
      <c r="E1735" s="353"/>
      <c r="F1735" s="353"/>
    </row>
    <row r="1736" spans="5:6" ht="12.75">
      <c r="E1736" s="353"/>
      <c r="F1736" s="353"/>
    </row>
    <row r="1737" spans="5:6" ht="12.75">
      <c r="E1737" s="353"/>
      <c r="F1737" s="353"/>
    </row>
    <row r="1738" spans="5:6" ht="12.75">
      <c r="E1738" s="353"/>
      <c r="F1738" s="353"/>
    </row>
    <row r="1739" spans="5:6" ht="12.75">
      <c r="E1739" s="353"/>
      <c r="F1739" s="353"/>
    </row>
    <row r="1740" spans="5:6" ht="12.75">
      <c r="E1740" s="353"/>
      <c r="F1740" s="353"/>
    </row>
    <row r="1741" spans="5:6" ht="12.75">
      <c r="E1741" s="353"/>
      <c r="F1741" s="353"/>
    </row>
    <row r="1742" spans="5:6" ht="12.75">
      <c r="E1742" s="353"/>
      <c r="F1742" s="353"/>
    </row>
    <row r="1743" spans="5:6" ht="12.75">
      <c r="E1743" s="353"/>
      <c r="F1743" s="353"/>
    </row>
    <row r="1744" spans="5:6" ht="12.75">
      <c r="E1744" s="353"/>
      <c r="F1744" s="353"/>
    </row>
    <row r="1745" spans="5:6" ht="12.75">
      <c r="E1745" s="353"/>
      <c r="F1745" s="353"/>
    </row>
    <row r="1746" spans="5:6" ht="12.75">
      <c r="E1746" s="353"/>
      <c r="F1746" s="353"/>
    </row>
    <row r="1747" spans="5:6" ht="12.75">
      <c r="E1747" s="353"/>
      <c r="F1747" s="353"/>
    </row>
    <row r="1748" spans="5:6" ht="12.75">
      <c r="E1748" s="353"/>
      <c r="F1748" s="353"/>
    </row>
    <row r="1749" spans="5:6" ht="12.75">
      <c r="E1749" s="353"/>
      <c r="F1749" s="353"/>
    </row>
    <row r="1750" spans="5:6" ht="12.75">
      <c r="E1750" s="353"/>
      <c r="F1750" s="353"/>
    </row>
    <row r="1751" spans="5:6" ht="12.75">
      <c r="E1751" s="353"/>
      <c r="F1751" s="353"/>
    </row>
    <row r="1752" spans="5:6" ht="12.75">
      <c r="E1752" s="353"/>
      <c r="F1752" s="353"/>
    </row>
    <row r="1753" spans="5:6" ht="12.75">
      <c r="E1753" s="353"/>
      <c r="F1753" s="353"/>
    </row>
    <row r="1754" spans="5:6" ht="12.75">
      <c r="E1754" s="353"/>
      <c r="F1754" s="353"/>
    </row>
    <row r="1755" spans="5:6" ht="12.75">
      <c r="E1755" s="353"/>
      <c r="F1755" s="353"/>
    </row>
    <row r="1756" spans="5:6" ht="12.75">
      <c r="E1756" s="353"/>
      <c r="F1756" s="353"/>
    </row>
    <row r="1757" spans="5:6" ht="12.75">
      <c r="E1757" s="353"/>
      <c r="F1757" s="353"/>
    </row>
    <row r="1758" spans="5:6" ht="12.75">
      <c r="E1758" s="353"/>
      <c r="F1758" s="353"/>
    </row>
    <row r="1759" spans="5:6" ht="12.75">
      <c r="E1759" s="353"/>
      <c r="F1759" s="353"/>
    </row>
    <row r="1760" spans="5:6" ht="12.75">
      <c r="E1760" s="353"/>
      <c r="F1760" s="353"/>
    </row>
    <row r="1761" spans="5:6" ht="12.75">
      <c r="E1761" s="353"/>
      <c r="F1761" s="353"/>
    </row>
    <row r="1762" spans="5:6" ht="12.75">
      <c r="E1762" s="353"/>
      <c r="F1762" s="353"/>
    </row>
    <row r="1763" spans="5:6" ht="12.75">
      <c r="E1763" s="353"/>
      <c r="F1763" s="353"/>
    </row>
    <row r="1764" spans="5:6" ht="12.75">
      <c r="E1764" s="353"/>
      <c r="F1764" s="353"/>
    </row>
    <row r="1765" spans="5:6" ht="12.75">
      <c r="E1765" s="353"/>
      <c r="F1765" s="353"/>
    </row>
    <row r="1766" spans="5:6" ht="12.75">
      <c r="E1766" s="353"/>
      <c r="F1766" s="353"/>
    </row>
    <row r="1767" spans="5:6" ht="12.75">
      <c r="E1767" s="353"/>
      <c r="F1767" s="353"/>
    </row>
    <row r="1768" spans="5:6" ht="12.75">
      <c r="E1768" s="353"/>
      <c r="F1768" s="353"/>
    </row>
    <row r="1769" spans="5:6" ht="12.75">
      <c r="E1769" s="353"/>
      <c r="F1769" s="353"/>
    </row>
    <row r="1770" spans="5:6" ht="12.75">
      <c r="E1770" s="353"/>
      <c r="F1770" s="353"/>
    </row>
    <row r="1771" spans="5:6" ht="12.75">
      <c r="E1771" s="353"/>
      <c r="F1771" s="353"/>
    </row>
    <row r="1772" spans="5:6" ht="12.75">
      <c r="E1772" s="353"/>
      <c r="F1772" s="353"/>
    </row>
    <row r="1773" spans="5:6" ht="12.75">
      <c r="E1773" s="353"/>
      <c r="F1773" s="353"/>
    </row>
    <row r="1774" spans="5:6" ht="12.75">
      <c r="E1774" s="353"/>
      <c r="F1774" s="353"/>
    </row>
    <row r="1775" spans="5:6" ht="12.75">
      <c r="E1775" s="353"/>
      <c r="F1775" s="353"/>
    </row>
    <row r="1776" spans="5:6" ht="12.75">
      <c r="E1776" s="353"/>
      <c r="F1776" s="353"/>
    </row>
    <row r="1777" spans="5:6" ht="12.75">
      <c r="E1777" s="353"/>
      <c r="F1777" s="353"/>
    </row>
    <row r="1778" spans="5:6" ht="12.75">
      <c r="E1778" s="353"/>
      <c r="F1778" s="353"/>
    </row>
    <row r="1779" spans="5:6" ht="12.75">
      <c r="E1779" s="353"/>
      <c r="F1779" s="353"/>
    </row>
    <row r="1780" spans="5:6" ht="12.75">
      <c r="E1780" s="353"/>
      <c r="F1780" s="353"/>
    </row>
    <row r="1781" spans="5:6" ht="12.75">
      <c r="E1781" s="353"/>
      <c r="F1781" s="353"/>
    </row>
    <row r="1782" spans="5:6" ht="12.75">
      <c r="E1782" s="353"/>
      <c r="F1782" s="353"/>
    </row>
    <row r="1783" spans="5:6" ht="12.75">
      <c r="E1783" s="353"/>
      <c r="F1783" s="353"/>
    </row>
    <row r="1784" spans="5:6" ht="12.75">
      <c r="E1784" s="353"/>
      <c r="F1784" s="353"/>
    </row>
    <row r="1785" spans="5:6" ht="12.75">
      <c r="E1785" s="353"/>
      <c r="F1785" s="353"/>
    </row>
    <row r="1786" spans="5:6" ht="12.75">
      <c r="E1786" s="353"/>
      <c r="F1786" s="353"/>
    </row>
    <row r="1787" spans="5:6" ht="12.75">
      <c r="E1787" s="353"/>
      <c r="F1787" s="353"/>
    </row>
    <row r="1788" spans="5:6" ht="12.75">
      <c r="E1788" s="353"/>
      <c r="F1788" s="353"/>
    </row>
    <row r="1789" spans="5:6" ht="12.75">
      <c r="E1789" s="353"/>
      <c r="F1789" s="353"/>
    </row>
    <row r="1790" spans="5:6" ht="12.75">
      <c r="E1790" s="353"/>
      <c r="F1790" s="353"/>
    </row>
    <row r="1791" spans="5:6" ht="12.75">
      <c r="E1791" s="353"/>
      <c r="F1791" s="353"/>
    </row>
    <row r="1792" spans="5:6" ht="12.75">
      <c r="E1792" s="353"/>
      <c r="F1792" s="353"/>
    </row>
    <row r="1793" spans="5:6" ht="12.75">
      <c r="E1793" s="353"/>
      <c r="F1793" s="353"/>
    </row>
    <row r="1794" spans="5:6" ht="12.75">
      <c r="E1794" s="353"/>
      <c r="F1794" s="353"/>
    </row>
    <row r="1795" spans="5:6" ht="12.75">
      <c r="E1795" s="353"/>
      <c r="F1795" s="353"/>
    </row>
    <row r="1796" spans="5:6" ht="12.75">
      <c r="E1796" s="353"/>
      <c r="F1796" s="353"/>
    </row>
    <row r="1797" spans="5:6" ht="12.75">
      <c r="E1797" s="353"/>
      <c r="F1797" s="353"/>
    </row>
    <row r="1798" spans="5:6" ht="12.75">
      <c r="E1798" s="353"/>
      <c r="F1798" s="353"/>
    </row>
    <row r="1799" spans="5:6" ht="12.75">
      <c r="E1799" s="353"/>
      <c r="F1799" s="353"/>
    </row>
    <row r="1800" spans="5:6" ht="12.75">
      <c r="E1800" s="353"/>
      <c r="F1800" s="353"/>
    </row>
    <row r="1801" spans="5:6" ht="12.75">
      <c r="E1801" s="353"/>
      <c r="F1801" s="353"/>
    </row>
    <row r="1802" spans="5:6" ht="12.75">
      <c r="E1802" s="353"/>
      <c r="F1802" s="353"/>
    </row>
    <row r="1803" spans="5:6" ht="12.75">
      <c r="E1803" s="353"/>
      <c r="F1803" s="353"/>
    </row>
    <row r="1804" spans="5:6" ht="12.75">
      <c r="E1804" s="353"/>
      <c r="F1804" s="353"/>
    </row>
    <row r="1805" spans="5:6" ht="12.75">
      <c r="E1805" s="353"/>
      <c r="F1805" s="353"/>
    </row>
    <row r="1806" spans="5:6" ht="12.75">
      <c r="E1806" s="353"/>
      <c r="F1806" s="353"/>
    </row>
    <row r="1807" spans="5:6" ht="12.75">
      <c r="E1807" s="353"/>
      <c r="F1807" s="353"/>
    </row>
    <row r="1808" spans="5:6" ht="12.75">
      <c r="E1808" s="353"/>
      <c r="F1808" s="353"/>
    </row>
    <row r="1809" spans="5:6" ht="12.75">
      <c r="E1809" s="353"/>
      <c r="F1809" s="353"/>
    </row>
    <row r="1810" spans="5:6" ht="12.75">
      <c r="E1810" s="353"/>
      <c r="F1810" s="353"/>
    </row>
    <row r="1811" spans="5:6" ht="12.75">
      <c r="E1811" s="353"/>
      <c r="F1811" s="353"/>
    </row>
    <row r="1812" spans="5:6" ht="12.75">
      <c r="E1812" s="353"/>
      <c r="F1812" s="353"/>
    </row>
    <row r="1813" spans="5:6" ht="12.75">
      <c r="E1813" s="353"/>
      <c r="F1813" s="353"/>
    </row>
    <row r="1814" spans="5:6" ht="12.75">
      <c r="E1814" s="353"/>
      <c r="F1814" s="353"/>
    </row>
    <row r="1815" spans="5:6" ht="12.75">
      <c r="E1815" s="353"/>
      <c r="F1815" s="353"/>
    </row>
    <row r="1816" spans="5:6" ht="12.75">
      <c r="E1816" s="353"/>
      <c r="F1816" s="353"/>
    </row>
    <row r="1817" spans="5:6" ht="12.75">
      <c r="E1817" s="353"/>
      <c r="F1817" s="353"/>
    </row>
    <row r="1818" spans="5:6" ht="12.75">
      <c r="E1818" s="353"/>
      <c r="F1818" s="353"/>
    </row>
    <row r="1819" spans="5:6" ht="12.75">
      <c r="E1819" s="353"/>
      <c r="F1819" s="353"/>
    </row>
    <row r="1820" spans="5:6" ht="12.75">
      <c r="E1820" s="353"/>
      <c r="F1820" s="353"/>
    </row>
    <row r="1821" spans="5:6" ht="12.75">
      <c r="E1821" s="353"/>
      <c r="F1821" s="353"/>
    </row>
    <row r="1822" spans="5:6" ht="12.75">
      <c r="E1822" s="353"/>
      <c r="F1822" s="353"/>
    </row>
    <row r="1823" spans="5:6" ht="12.75">
      <c r="E1823" s="353"/>
      <c r="F1823" s="353"/>
    </row>
    <row r="1824" spans="5:6" ht="12.75">
      <c r="E1824" s="353"/>
      <c r="F1824" s="353"/>
    </row>
    <row r="1825" spans="5:6" ht="12.75">
      <c r="E1825" s="353"/>
      <c r="F1825" s="353"/>
    </row>
    <row r="1826" spans="5:6" ht="12.75">
      <c r="E1826" s="353"/>
      <c r="F1826" s="353"/>
    </row>
    <row r="1827" spans="5:6" ht="12.75">
      <c r="E1827" s="353"/>
      <c r="F1827" s="353"/>
    </row>
    <row r="1828" spans="5:6" ht="12.75">
      <c r="E1828" s="353"/>
      <c r="F1828" s="353"/>
    </row>
    <row r="1829" spans="5:6" ht="12.75">
      <c r="E1829" s="353"/>
      <c r="F1829" s="353"/>
    </row>
    <row r="1830" spans="5:6" ht="12.75">
      <c r="E1830" s="353"/>
      <c r="F1830" s="353"/>
    </row>
    <row r="1831" spans="5:6" ht="12.75">
      <c r="E1831" s="353"/>
      <c r="F1831" s="353"/>
    </row>
    <row r="1832" spans="5:6" ht="12.75">
      <c r="E1832" s="353"/>
      <c r="F1832" s="353"/>
    </row>
    <row r="1833" spans="5:6" ht="12.75">
      <c r="E1833" s="353"/>
      <c r="F1833" s="353"/>
    </row>
    <row r="1834" spans="5:6" ht="12.75">
      <c r="E1834" s="353"/>
      <c r="F1834" s="353"/>
    </row>
    <row r="1835" spans="5:6" ht="12.75">
      <c r="E1835" s="353"/>
      <c r="F1835" s="353"/>
    </row>
    <row r="1836" spans="5:6" ht="12.75">
      <c r="E1836" s="353"/>
      <c r="F1836" s="353"/>
    </row>
    <row r="1837" spans="5:6" ht="12.75">
      <c r="E1837" s="353"/>
      <c r="F1837" s="353"/>
    </row>
    <row r="1838" spans="5:6" ht="12.75">
      <c r="E1838" s="353"/>
      <c r="F1838" s="353"/>
    </row>
    <row r="1839" spans="5:6" ht="12.75">
      <c r="E1839" s="353"/>
      <c r="F1839" s="353"/>
    </row>
    <row r="1840" spans="5:6" ht="12.75">
      <c r="E1840" s="353"/>
      <c r="F1840" s="353"/>
    </row>
    <row r="1841" spans="5:6" ht="12.75">
      <c r="E1841" s="353"/>
      <c r="F1841" s="353"/>
    </row>
    <row r="1842" spans="5:6" ht="12.75">
      <c r="E1842" s="353"/>
      <c r="F1842" s="353"/>
    </row>
    <row r="1843" spans="5:6" ht="12.75">
      <c r="E1843" s="353"/>
      <c r="F1843" s="353"/>
    </row>
    <row r="1844" spans="5:6" ht="12.75">
      <c r="E1844" s="353"/>
      <c r="F1844" s="353"/>
    </row>
    <row r="1845" spans="5:6" ht="12.75">
      <c r="E1845" s="353"/>
      <c r="F1845" s="353"/>
    </row>
    <row r="1846" spans="5:6" ht="12.75">
      <c r="E1846" s="353"/>
      <c r="F1846" s="353"/>
    </row>
    <row r="1847" spans="5:6" ht="12.75">
      <c r="E1847" s="353"/>
      <c r="F1847" s="353"/>
    </row>
    <row r="1848" spans="5:6" ht="12.75">
      <c r="E1848" s="353"/>
      <c r="F1848" s="353"/>
    </row>
    <row r="1849" spans="5:6" ht="12.75">
      <c r="E1849" s="353"/>
      <c r="F1849" s="353"/>
    </row>
    <row r="1850" spans="5:6" ht="12.75">
      <c r="E1850" s="353"/>
      <c r="F1850" s="353"/>
    </row>
    <row r="1851" spans="5:6" ht="12.75">
      <c r="E1851" s="353"/>
      <c r="F1851" s="353"/>
    </row>
    <row r="1852" spans="5:6" ht="12.75">
      <c r="E1852" s="353"/>
      <c r="F1852" s="353"/>
    </row>
    <row r="1853" spans="5:6" ht="12.75">
      <c r="E1853" s="353"/>
      <c r="F1853" s="353"/>
    </row>
    <row r="1854" spans="5:6" ht="12.75">
      <c r="E1854" s="353"/>
      <c r="F1854" s="353"/>
    </row>
    <row r="1855" spans="5:6" ht="12.75">
      <c r="E1855" s="353"/>
      <c r="F1855" s="353"/>
    </row>
    <row r="1856" spans="5:6" ht="12.75">
      <c r="E1856" s="353"/>
      <c r="F1856" s="353"/>
    </row>
    <row r="1857" spans="5:6" ht="12.75">
      <c r="E1857" s="353"/>
      <c r="F1857" s="353"/>
    </row>
    <row r="1858" spans="5:6" ht="12.75">
      <c r="E1858" s="353"/>
      <c r="F1858" s="353"/>
    </row>
    <row r="1859" spans="5:6" ht="12.75">
      <c r="E1859" s="353"/>
      <c r="F1859" s="353"/>
    </row>
    <row r="1860" spans="5:6" ht="12.75">
      <c r="E1860" s="353"/>
      <c r="F1860" s="353"/>
    </row>
    <row r="1861" spans="5:6" ht="12.75">
      <c r="E1861" s="353"/>
      <c r="F1861" s="353"/>
    </row>
    <row r="1862" spans="5:6" ht="12.75">
      <c r="E1862" s="353"/>
      <c r="F1862" s="353"/>
    </row>
    <row r="1863" spans="5:6" ht="12.75">
      <c r="E1863" s="353"/>
      <c r="F1863" s="353"/>
    </row>
    <row r="1864" spans="5:6" ht="12.75">
      <c r="E1864" s="353"/>
      <c r="F1864" s="353"/>
    </row>
    <row r="1865" spans="5:6" ht="12.75">
      <c r="E1865" s="353"/>
      <c r="F1865" s="353"/>
    </row>
    <row r="1866" spans="5:6" ht="12.75">
      <c r="E1866" s="353"/>
      <c r="F1866" s="353"/>
    </row>
    <row r="1867" spans="5:6" ht="12.75">
      <c r="E1867" s="353"/>
      <c r="F1867" s="353"/>
    </row>
    <row r="1868" spans="5:6" ht="12.75">
      <c r="E1868" s="353"/>
      <c r="F1868" s="353"/>
    </row>
    <row r="1869" spans="5:6" ht="12.75">
      <c r="E1869" s="353"/>
      <c r="F1869" s="353"/>
    </row>
    <row r="1870" spans="5:6" ht="12.75">
      <c r="E1870" s="353"/>
      <c r="F1870" s="353"/>
    </row>
    <row r="1871" spans="5:6" ht="12.75">
      <c r="E1871" s="353"/>
      <c r="F1871" s="353"/>
    </row>
    <row r="1872" spans="5:6" ht="12.75">
      <c r="E1872" s="353"/>
      <c r="F1872" s="353"/>
    </row>
    <row r="1873" spans="5:6" ht="12.75">
      <c r="E1873" s="353"/>
      <c r="F1873" s="353"/>
    </row>
    <row r="1874" spans="5:6" ht="12.75">
      <c r="E1874" s="353"/>
      <c r="F1874" s="353"/>
    </row>
    <row r="1875" spans="5:6" ht="12.75">
      <c r="E1875" s="353"/>
      <c r="F1875" s="353"/>
    </row>
    <row r="1876" spans="5:6" ht="12.75">
      <c r="E1876" s="353"/>
      <c r="F1876" s="353"/>
    </row>
    <row r="1877" spans="5:6" ht="12.75">
      <c r="E1877" s="353"/>
      <c r="F1877" s="353"/>
    </row>
    <row r="1878" spans="5:6" ht="12.75">
      <c r="E1878" s="353"/>
      <c r="F1878" s="353"/>
    </row>
    <row r="1879" spans="5:6" ht="12.75">
      <c r="E1879" s="353"/>
      <c r="F1879" s="353"/>
    </row>
    <row r="1880" spans="5:6" ht="12.75">
      <c r="E1880" s="353"/>
      <c r="F1880" s="353"/>
    </row>
    <row r="1881" spans="5:6" ht="12.75">
      <c r="E1881" s="353"/>
      <c r="F1881" s="353"/>
    </row>
    <row r="1882" spans="5:6" ht="12.75">
      <c r="E1882" s="353"/>
      <c r="F1882" s="353"/>
    </row>
    <row r="1883" spans="5:6" ht="12.75">
      <c r="E1883" s="353"/>
      <c r="F1883" s="353"/>
    </row>
    <row r="1884" spans="5:6" ht="12.75">
      <c r="E1884" s="353"/>
      <c r="F1884" s="353"/>
    </row>
    <row r="1885" spans="5:6" ht="12.75">
      <c r="E1885" s="353"/>
      <c r="F1885" s="353"/>
    </row>
    <row r="1886" spans="5:6" ht="12.75">
      <c r="E1886" s="353"/>
      <c r="F1886" s="353"/>
    </row>
    <row r="1887" spans="5:6" ht="12.75">
      <c r="E1887" s="353"/>
      <c r="F1887" s="353"/>
    </row>
    <row r="1888" spans="5:6" ht="12.75">
      <c r="E1888" s="353"/>
      <c r="F1888" s="353"/>
    </row>
    <row r="1889" spans="5:6" ht="12.75">
      <c r="E1889" s="353"/>
      <c r="F1889" s="353"/>
    </row>
    <row r="1890" spans="5:6" ht="12.75">
      <c r="E1890" s="353"/>
      <c r="F1890" s="353"/>
    </row>
    <row r="1891" spans="5:6" ht="12.75">
      <c r="E1891" s="353"/>
      <c r="F1891" s="353"/>
    </row>
    <row r="1892" spans="5:6" ht="12.75">
      <c r="E1892" s="353"/>
      <c r="F1892" s="353"/>
    </row>
    <row r="1893" spans="5:6" ht="12.75">
      <c r="E1893" s="353"/>
      <c r="F1893" s="353"/>
    </row>
    <row r="1894" spans="5:6" ht="12.75">
      <c r="E1894" s="353"/>
      <c r="F1894" s="353"/>
    </row>
    <row r="1895" spans="5:6" ht="12.75">
      <c r="E1895" s="353"/>
      <c r="F1895" s="353"/>
    </row>
    <row r="1896" spans="5:6" ht="12.75">
      <c r="E1896" s="353"/>
      <c r="F1896" s="353"/>
    </row>
    <row r="1897" spans="5:6" ht="12.75">
      <c r="E1897" s="353"/>
      <c r="F1897" s="353"/>
    </row>
    <row r="1898" spans="5:6" ht="12.75">
      <c r="E1898" s="353"/>
      <c r="F1898" s="353"/>
    </row>
    <row r="1899" spans="5:6" ht="12.75">
      <c r="E1899" s="353"/>
      <c r="F1899" s="353"/>
    </row>
    <row r="1900" spans="5:6" ht="12.75">
      <c r="E1900" s="353"/>
      <c r="F1900" s="353"/>
    </row>
    <row r="1901" spans="5:6" ht="12.75">
      <c r="E1901" s="353"/>
      <c r="F1901" s="353"/>
    </row>
    <row r="1902" spans="5:6" ht="12.75">
      <c r="E1902" s="353"/>
      <c r="F1902" s="353"/>
    </row>
    <row r="1903" spans="5:6" ht="12.75">
      <c r="E1903" s="353"/>
      <c r="F1903" s="353"/>
    </row>
    <row r="1904" spans="5:6" ht="12.75">
      <c r="E1904" s="353"/>
      <c r="F1904" s="353"/>
    </row>
    <row r="1905" spans="5:6" ht="12.75">
      <c r="E1905" s="353"/>
      <c r="F1905" s="353"/>
    </row>
    <row r="1906" spans="5:6" ht="12.75">
      <c r="E1906" s="353"/>
      <c r="F1906" s="353"/>
    </row>
    <row r="1907" spans="5:6" ht="12.75">
      <c r="E1907" s="353"/>
      <c r="F1907" s="353"/>
    </row>
    <row r="1908" spans="5:6" ht="12.75">
      <c r="E1908" s="353"/>
      <c r="F1908" s="353"/>
    </row>
    <row r="1909" spans="5:6" ht="12.75">
      <c r="E1909" s="353"/>
      <c r="F1909" s="353"/>
    </row>
    <row r="1910" spans="5:6" ht="12.75">
      <c r="E1910" s="353"/>
      <c r="F1910" s="353"/>
    </row>
    <row r="1911" spans="5:6" ht="12.75">
      <c r="E1911" s="353"/>
      <c r="F1911" s="353"/>
    </row>
    <row r="1912" spans="5:6" ht="12.75">
      <c r="E1912" s="353"/>
      <c r="F1912" s="353"/>
    </row>
    <row r="1913" spans="5:6" ht="12.75">
      <c r="E1913" s="353"/>
      <c r="F1913" s="353"/>
    </row>
    <row r="1914" spans="5:6" ht="12.75">
      <c r="E1914" s="353"/>
      <c r="F1914" s="353"/>
    </row>
    <row r="1915" spans="5:6" ht="12.75">
      <c r="E1915" s="353"/>
      <c r="F1915" s="353"/>
    </row>
    <row r="1916" spans="5:6" ht="12.75">
      <c r="E1916" s="353"/>
      <c r="F1916" s="353"/>
    </row>
    <row r="1917" spans="5:6" ht="12.75">
      <c r="E1917" s="353"/>
      <c r="F1917" s="353"/>
    </row>
    <row r="1918" spans="5:6" ht="12.75">
      <c r="E1918" s="353"/>
      <c r="F1918" s="353"/>
    </row>
    <row r="1919" spans="5:6" ht="12.75">
      <c r="E1919" s="353"/>
      <c r="F1919" s="353"/>
    </row>
    <row r="1920" spans="5:6" ht="12.75">
      <c r="E1920" s="353"/>
      <c r="F1920" s="353"/>
    </row>
    <row r="1921" spans="5:6" ht="12.75">
      <c r="E1921" s="353"/>
      <c r="F1921" s="353"/>
    </row>
    <row r="1922" spans="5:6" ht="12.75">
      <c r="E1922" s="353"/>
      <c r="F1922" s="353"/>
    </row>
    <row r="1923" spans="5:6" ht="12.75">
      <c r="E1923" s="353"/>
      <c r="F1923" s="353"/>
    </row>
    <row r="1924" spans="5:6" ht="12.75">
      <c r="E1924" s="353"/>
      <c r="F1924" s="353"/>
    </row>
    <row r="1925" spans="5:6" ht="12.75">
      <c r="E1925" s="353"/>
      <c r="F1925" s="353"/>
    </row>
    <row r="1926" spans="5:6" ht="12.75">
      <c r="E1926" s="353"/>
      <c r="F1926" s="353"/>
    </row>
    <row r="1927" spans="5:6" ht="12.75">
      <c r="E1927" s="353"/>
      <c r="F1927" s="353"/>
    </row>
    <row r="1928" spans="5:6" ht="12.75">
      <c r="E1928" s="353"/>
      <c r="F1928" s="353"/>
    </row>
    <row r="1929" spans="5:6" ht="12.75">
      <c r="E1929" s="353"/>
      <c r="F1929" s="353"/>
    </row>
    <row r="1930" spans="5:6" ht="12.75">
      <c r="E1930" s="353"/>
      <c r="F1930" s="353"/>
    </row>
    <row r="1931" spans="5:6" ht="12.75">
      <c r="E1931" s="353"/>
      <c r="F1931" s="353"/>
    </row>
    <row r="1932" spans="5:6" ht="12.75">
      <c r="E1932" s="353"/>
      <c r="F1932" s="353"/>
    </row>
    <row r="1933" spans="5:6" ht="12.75">
      <c r="E1933" s="353"/>
      <c r="F1933" s="353"/>
    </row>
    <row r="1934" spans="5:6" ht="12.75">
      <c r="E1934" s="353"/>
      <c r="F1934" s="353"/>
    </row>
    <row r="1935" spans="5:6" ht="12.75">
      <c r="E1935" s="353"/>
      <c r="F1935" s="353"/>
    </row>
    <row r="1936" spans="5:6" ht="12.75">
      <c r="E1936" s="353"/>
      <c r="F1936" s="353"/>
    </row>
    <row r="1937" spans="5:6" ht="12.75">
      <c r="E1937" s="353"/>
      <c r="F1937" s="353"/>
    </row>
    <row r="1938" spans="5:6" ht="12.75">
      <c r="E1938" s="353"/>
      <c r="F1938" s="353"/>
    </row>
    <row r="1939" spans="5:6" ht="12.75">
      <c r="E1939" s="353"/>
      <c r="F1939" s="353"/>
    </row>
    <row r="1940" spans="5:6" ht="12.75">
      <c r="E1940" s="353"/>
      <c r="F1940" s="353"/>
    </row>
    <row r="1941" spans="5:6" ht="12.75">
      <c r="E1941" s="353"/>
      <c r="F1941" s="353"/>
    </row>
    <row r="1942" spans="5:6" ht="12.75">
      <c r="E1942" s="353"/>
      <c r="F1942" s="353"/>
    </row>
    <row r="1943" spans="5:6" ht="12.75">
      <c r="E1943" s="353"/>
      <c r="F1943" s="353"/>
    </row>
    <row r="1944" spans="5:6" ht="12.75">
      <c r="E1944" s="353"/>
      <c r="F1944" s="353"/>
    </row>
    <row r="1945" spans="5:6" ht="12.75">
      <c r="E1945" s="353"/>
      <c r="F1945" s="353"/>
    </row>
    <row r="1946" spans="5:6" ht="12.75">
      <c r="E1946" s="353"/>
      <c r="F1946" s="353"/>
    </row>
    <row r="1947" spans="5:6" ht="12.75">
      <c r="E1947" s="353"/>
      <c r="F1947" s="353"/>
    </row>
    <row r="1948" spans="5:6" ht="12.75">
      <c r="E1948" s="353"/>
      <c r="F1948" s="353"/>
    </row>
    <row r="1949" spans="5:6" ht="12.75">
      <c r="E1949" s="353"/>
      <c r="F1949" s="353"/>
    </row>
    <row r="1950" spans="5:6" ht="12.75">
      <c r="E1950" s="353"/>
      <c r="F1950" s="353"/>
    </row>
    <row r="1951" spans="5:6" ht="12.75">
      <c r="E1951" s="353"/>
      <c r="F1951" s="353"/>
    </row>
    <row r="1952" spans="5:6" ht="12.75">
      <c r="E1952" s="353"/>
      <c r="F1952" s="353"/>
    </row>
    <row r="1953" spans="5:6" ht="12.75">
      <c r="E1953" s="353"/>
      <c r="F1953" s="353"/>
    </row>
    <row r="1954" spans="5:6" ht="12.75">
      <c r="E1954" s="353"/>
      <c r="F1954" s="353"/>
    </row>
    <row r="1955" spans="5:6" ht="12.75">
      <c r="E1955" s="353"/>
      <c r="F1955" s="353"/>
    </row>
    <row r="1956" spans="5:6" ht="12.75">
      <c r="E1956" s="353"/>
      <c r="F1956" s="353"/>
    </row>
    <row r="1957" spans="5:6" ht="12.75">
      <c r="E1957" s="353"/>
      <c r="F1957" s="353"/>
    </row>
    <row r="1958" spans="5:6" ht="12.75">
      <c r="E1958" s="353"/>
      <c r="F1958" s="353"/>
    </row>
    <row r="1959" spans="5:6" ht="12.75">
      <c r="E1959" s="353"/>
      <c r="F1959" s="353"/>
    </row>
    <row r="1960" spans="5:6" ht="12.75">
      <c r="E1960" s="353"/>
      <c r="F1960" s="353"/>
    </row>
    <row r="1961" spans="5:6" ht="12.75">
      <c r="E1961" s="353"/>
      <c r="F1961" s="353"/>
    </row>
    <row r="1962" spans="5:6" ht="12.75">
      <c r="E1962" s="353"/>
      <c r="F1962" s="353"/>
    </row>
    <row r="1963" spans="5:6" ht="12.75">
      <c r="E1963" s="353"/>
      <c r="F1963" s="353"/>
    </row>
    <row r="1964" spans="5:6" ht="12.75">
      <c r="E1964" s="353"/>
      <c r="F1964" s="353"/>
    </row>
    <row r="1965" spans="5:6" ht="12.75">
      <c r="E1965" s="353"/>
      <c r="F1965" s="353"/>
    </row>
    <row r="1966" spans="5:6" ht="12.75">
      <c r="E1966" s="353"/>
      <c r="F1966" s="353"/>
    </row>
    <row r="1967" spans="5:6" ht="12.75">
      <c r="E1967" s="353"/>
      <c r="F1967" s="353"/>
    </row>
    <row r="1968" spans="5:6" ht="12.75">
      <c r="E1968" s="353"/>
      <c r="F1968" s="353"/>
    </row>
    <row r="1969" spans="5:6" ht="12.75">
      <c r="E1969" s="353"/>
      <c r="F1969" s="353"/>
    </row>
    <row r="1970" spans="5:6" ht="12.75">
      <c r="E1970" s="353"/>
      <c r="F1970" s="353"/>
    </row>
    <row r="1971" spans="5:6" ht="12.75">
      <c r="E1971" s="353"/>
      <c r="F1971" s="353"/>
    </row>
    <row r="1972" spans="5:6" ht="12.75">
      <c r="E1972" s="353"/>
      <c r="F1972" s="353"/>
    </row>
    <row r="1973" spans="5:6" ht="12.75">
      <c r="E1973" s="353"/>
      <c r="F1973" s="353"/>
    </row>
    <row r="1974" spans="5:6" ht="12.75">
      <c r="E1974" s="353"/>
      <c r="F1974" s="353"/>
    </row>
    <row r="1975" spans="5:6" ht="12.75">
      <c r="E1975" s="353"/>
      <c r="F1975" s="353"/>
    </row>
    <row r="1976" spans="5:6" ht="12.75">
      <c r="E1976" s="353"/>
      <c r="F1976" s="353"/>
    </row>
    <row r="1977" spans="5:6" ht="12.75">
      <c r="E1977" s="353"/>
      <c r="F1977" s="353"/>
    </row>
    <row r="1978" spans="5:6" ht="12.75">
      <c r="E1978" s="353"/>
      <c r="F1978" s="353"/>
    </row>
    <row r="1979" spans="5:6" ht="12.75">
      <c r="E1979" s="353"/>
      <c r="F1979" s="353"/>
    </row>
    <row r="1980" spans="5:6" ht="12.75">
      <c r="E1980" s="353"/>
      <c r="F1980" s="353"/>
    </row>
    <row r="1981" spans="5:6" ht="12.75">
      <c r="E1981" s="353"/>
      <c r="F1981" s="353"/>
    </row>
    <row r="1982" spans="5:6" ht="12.75">
      <c r="E1982" s="353"/>
      <c r="F1982" s="353"/>
    </row>
    <row r="1983" spans="5:6" ht="12.75">
      <c r="E1983" s="353"/>
      <c r="F1983" s="353"/>
    </row>
    <row r="1984" spans="5:6" ht="12.75">
      <c r="E1984" s="353"/>
      <c r="F1984" s="353"/>
    </row>
    <row r="1985" spans="5:6" ht="12.75">
      <c r="E1985" s="353"/>
      <c r="F1985" s="353"/>
    </row>
    <row r="1986" spans="5:6" ht="12.75">
      <c r="E1986" s="353"/>
      <c r="F1986" s="353"/>
    </row>
    <row r="1987" spans="5:6" ht="12.75">
      <c r="E1987" s="353"/>
      <c r="F1987" s="353"/>
    </row>
    <row r="1988" spans="5:6" ht="12.75">
      <c r="E1988" s="353"/>
      <c r="F1988" s="353"/>
    </row>
    <row r="1989" spans="5:6" ht="12.75">
      <c r="E1989" s="353"/>
      <c r="F1989" s="353"/>
    </row>
    <row r="1990" spans="5:6" ht="12.75">
      <c r="E1990" s="353"/>
      <c r="F1990" s="353"/>
    </row>
    <row r="1991" spans="5:6" ht="12.75">
      <c r="E1991" s="353"/>
      <c r="F1991" s="353"/>
    </row>
    <row r="1992" spans="5:6" ht="12.75">
      <c r="E1992" s="353"/>
      <c r="F1992" s="353"/>
    </row>
    <row r="1993" spans="5:6" ht="12.75">
      <c r="E1993" s="353"/>
      <c r="F1993" s="353"/>
    </row>
    <row r="1994" spans="5:6" ht="12.75">
      <c r="E1994" s="353"/>
      <c r="F1994" s="353"/>
    </row>
    <row r="1995" spans="5:6" ht="12.75">
      <c r="E1995" s="353"/>
      <c r="F1995" s="353"/>
    </row>
    <row r="1996" spans="5:6" ht="12.75">
      <c r="E1996" s="353"/>
      <c r="F1996" s="353"/>
    </row>
    <row r="1997" spans="5:6" ht="12.75">
      <c r="E1997" s="353"/>
      <c r="F1997" s="353"/>
    </row>
    <row r="1998" spans="5:6" ht="12.75">
      <c r="E1998" s="353"/>
      <c r="F1998" s="353"/>
    </row>
    <row r="1999" spans="5:6" ht="12.75">
      <c r="E1999" s="353"/>
      <c r="F1999" s="353"/>
    </row>
    <row r="2000" spans="5:6" ht="12.75">
      <c r="E2000" s="353"/>
      <c r="F2000" s="353"/>
    </row>
    <row r="2001" spans="5:6" ht="12.75">
      <c r="E2001" s="353"/>
      <c r="F2001" s="353"/>
    </row>
    <row r="2002" spans="5:6" ht="12.75">
      <c r="E2002" s="353"/>
      <c r="F2002" s="353"/>
    </row>
    <row r="2003" spans="5:6" ht="12.75">
      <c r="E2003" s="353"/>
      <c r="F2003" s="353"/>
    </row>
    <row r="2004" spans="5:6" ht="12.75">
      <c r="E2004" s="353"/>
      <c r="F2004" s="353"/>
    </row>
    <row r="2005" spans="5:6" ht="12.75">
      <c r="E2005" s="353"/>
      <c r="F2005" s="353"/>
    </row>
    <row r="2006" spans="5:6" ht="12.75">
      <c r="E2006" s="353"/>
      <c r="F2006" s="353"/>
    </row>
    <row r="2007" spans="5:6" ht="12.75">
      <c r="E2007" s="353"/>
      <c r="F2007" s="353"/>
    </row>
    <row r="2008" spans="5:6" ht="12.75">
      <c r="E2008" s="353"/>
      <c r="F2008" s="353"/>
    </row>
    <row r="2009" spans="5:6" ht="12.75">
      <c r="E2009" s="353"/>
      <c r="F2009" s="353"/>
    </row>
    <row r="2010" spans="5:6" ht="12.75">
      <c r="E2010" s="353"/>
      <c r="F2010" s="353"/>
    </row>
    <row r="2011" spans="5:6" ht="12.75">
      <c r="E2011" s="353"/>
      <c r="F2011" s="353"/>
    </row>
    <row r="2012" spans="5:6" ht="12.75">
      <c r="E2012" s="353"/>
      <c r="F2012" s="353"/>
    </row>
    <row r="2013" spans="5:6" ht="12.75">
      <c r="E2013" s="353"/>
      <c r="F2013" s="353"/>
    </row>
    <row r="2014" spans="5:6" ht="12.75">
      <c r="E2014" s="353"/>
      <c r="F2014" s="353"/>
    </row>
    <row r="2015" spans="5:6" ht="12.75">
      <c r="E2015" s="353"/>
      <c r="F2015" s="353"/>
    </row>
    <row r="2016" spans="5:6" ht="12.75">
      <c r="E2016" s="353"/>
      <c r="F2016" s="353"/>
    </row>
    <row r="2017" spans="5:6" ht="12.75">
      <c r="E2017" s="353"/>
      <c r="F2017" s="353"/>
    </row>
    <row r="2018" spans="5:6" ht="12.75">
      <c r="E2018" s="353"/>
      <c r="F2018" s="353"/>
    </row>
    <row r="2019" spans="5:6" ht="12.75">
      <c r="E2019" s="353"/>
      <c r="F2019" s="353"/>
    </row>
    <row r="2020" spans="5:6" ht="12.75">
      <c r="E2020" s="353"/>
      <c r="F2020" s="353"/>
    </row>
    <row r="2021" spans="5:6" ht="12.75">
      <c r="E2021" s="353"/>
      <c r="F2021" s="353"/>
    </row>
    <row r="2022" spans="5:6" ht="12.75">
      <c r="E2022" s="353"/>
      <c r="F2022" s="353"/>
    </row>
    <row r="2023" spans="5:6" ht="12.75">
      <c r="E2023" s="353"/>
      <c r="F2023" s="353"/>
    </row>
    <row r="2024" spans="5:6" ht="12.75">
      <c r="E2024" s="353"/>
      <c r="F2024" s="353"/>
    </row>
    <row r="2025" spans="5:6" ht="12.75">
      <c r="E2025" s="353"/>
      <c r="F2025" s="353"/>
    </row>
    <row r="2026" spans="5:6" ht="12.75">
      <c r="E2026" s="353"/>
      <c r="F2026" s="353"/>
    </row>
    <row r="2027" spans="5:6" ht="12.75">
      <c r="E2027" s="353"/>
      <c r="F2027" s="353"/>
    </row>
    <row r="2028" spans="5:6" ht="12.75">
      <c r="E2028" s="353"/>
      <c r="F2028" s="353"/>
    </row>
    <row r="2029" spans="5:6" ht="12.75">
      <c r="E2029" s="353"/>
      <c r="F2029" s="353"/>
    </row>
    <row r="2030" spans="5:6" ht="12.75">
      <c r="E2030" s="353"/>
      <c r="F2030" s="353"/>
    </row>
    <row r="2031" spans="5:6" ht="12.75">
      <c r="E2031" s="353"/>
      <c r="F2031" s="353"/>
    </row>
    <row r="2032" spans="5:6" ht="12.75">
      <c r="E2032" s="353"/>
      <c r="F2032" s="353"/>
    </row>
    <row r="2033" spans="5:6" ht="12.75">
      <c r="E2033" s="353"/>
      <c r="F2033" s="353"/>
    </row>
    <row r="2034" spans="5:6" ht="12.75">
      <c r="E2034" s="353"/>
      <c r="F2034" s="353"/>
    </row>
    <row r="2035" spans="5:6" ht="12.75">
      <c r="E2035" s="353"/>
      <c r="F2035" s="353"/>
    </row>
    <row r="2036" spans="5:6" ht="12.75">
      <c r="E2036" s="353"/>
      <c r="F2036" s="353"/>
    </row>
    <row r="2037" spans="5:6" ht="12.75">
      <c r="E2037" s="353"/>
      <c r="F2037" s="353"/>
    </row>
    <row r="2038" spans="5:6" ht="12.75">
      <c r="E2038" s="353"/>
      <c r="F2038" s="353"/>
    </row>
    <row r="2039" spans="5:6" ht="12.75">
      <c r="E2039" s="353"/>
      <c r="F2039" s="353"/>
    </row>
    <row r="2040" spans="5:6" ht="12.75">
      <c r="E2040" s="353"/>
      <c r="F2040" s="353"/>
    </row>
  </sheetData>
  <sheetProtection/>
  <mergeCells count="2">
    <mergeCell ref="G5:H5"/>
    <mergeCell ref="G140:H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71"/>
  <sheetViews>
    <sheetView tabSelected="1" zoomScalePageLayoutView="0" workbookViewId="0" topLeftCell="A145">
      <selection activeCell="B176" sqref="B176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362" customWidth="1"/>
    <col min="5" max="5" width="13.25390625" style="362" customWidth="1"/>
    <col min="6" max="6" width="9.625" style="1" customWidth="1"/>
    <col min="7" max="7" width="8.25390625" style="4" customWidth="1"/>
    <col min="8" max="16384" width="9.125" style="4" customWidth="1"/>
  </cols>
  <sheetData>
    <row r="1" spans="1:5" ht="12.75">
      <c r="A1" s="1"/>
      <c r="B1" s="2" t="s">
        <v>401</v>
      </c>
      <c r="C1" s="2"/>
      <c r="D1" s="354"/>
      <c r="E1" s="354"/>
    </row>
    <row r="2" spans="1:5" ht="12">
      <c r="A2" s="1"/>
      <c r="B2" s="2" t="s">
        <v>1</v>
      </c>
      <c r="C2" s="2"/>
      <c r="D2" s="327"/>
      <c r="E2" s="327"/>
    </row>
    <row r="3" spans="1:7" ht="12">
      <c r="A3" s="1"/>
      <c r="B3" s="2" t="s">
        <v>2</v>
      </c>
      <c r="C3" s="2"/>
      <c r="D3" s="327"/>
      <c r="E3" s="327"/>
      <c r="G3" s="1"/>
    </row>
    <row r="4" spans="1:7" ht="12" customHeight="1" thickBot="1">
      <c r="A4" s="1"/>
      <c r="B4" s="2" t="s">
        <v>471</v>
      </c>
      <c r="C4" s="2"/>
      <c r="D4" s="354"/>
      <c r="E4" s="354"/>
      <c r="F4" s="172"/>
      <c r="G4" s="172"/>
    </row>
    <row r="5" spans="1:7" s="9" customFormat="1" ht="12.75" thickBot="1">
      <c r="A5" s="175" t="s">
        <v>4</v>
      </c>
      <c r="B5" s="178"/>
      <c r="C5" s="175" t="s">
        <v>472</v>
      </c>
      <c r="D5" s="328" t="s">
        <v>5</v>
      </c>
      <c r="E5" s="328" t="s">
        <v>5</v>
      </c>
      <c r="F5" s="527" t="s">
        <v>194</v>
      </c>
      <c r="G5" s="528"/>
    </row>
    <row r="6" spans="1:7" s="9" customFormat="1" ht="12">
      <c r="A6" s="176" t="s">
        <v>6</v>
      </c>
      <c r="B6" s="176" t="s">
        <v>7</v>
      </c>
      <c r="C6" s="176" t="s">
        <v>239</v>
      </c>
      <c r="D6" s="355" t="s">
        <v>530</v>
      </c>
      <c r="E6" s="355" t="s">
        <v>530</v>
      </c>
      <c r="F6" s="175"/>
      <c r="G6" s="178"/>
    </row>
    <row r="7" spans="1:7" ht="12.75" thickBot="1">
      <c r="A7" s="176" t="s">
        <v>9</v>
      </c>
      <c r="B7" s="322"/>
      <c r="C7" s="176" t="s">
        <v>8</v>
      </c>
      <c r="D7" s="329">
        <v>2017</v>
      </c>
      <c r="E7" s="329">
        <v>2016</v>
      </c>
      <c r="F7" s="176" t="s">
        <v>10</v>
      </c>
      <c r="G7" s="314" t="s">
        <v>11</v>
      </c>
    </row>
    <row r="8" spans="1:7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91195.17073</v>
      </c>
      <c r="D8" s="330">
        <f>D9+D20+D34+D41+D59+D70+D101+D42+D69+D31+D68+D14+D67</f>
        <v>4607.40028</v>
      </c>
      <c r="E8" s="330">
        <f>E9+E20+E34+E41+E59+E70+E101+E42+E69+E31+E68+E14+E67</f>
        <v>6332.8371799999995</v>
      </c>
      <c r="F8" s="73">
        <f>D8/C8*100</f>
        <v>5.052241520157961</v>
      </c>
      <c r="G8" s="20">
        <f>D8-C8</f>
        <v>-86587.77045</v>
      </c>
    </row>
    <row r="9" spans="1:7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2332.00182</v>
      </c>
      <c r="E9" s="356">
        <f>E10</f>
        <v>2690.93264</v>
      </c>
      <c r="F9" s="73">
        <f aca="true" t="shared" si="0" ref="F9:F72">D9/C9*100</f>
        <v>4.694191958441912</v>
      </c>
      <c r="G9" s="20">
        <f aca="true" t="shared" si="1" ref="G9:G72">D9-C9</f>
        <v>-47346.4485</v>
      </c>
    </row>
    <row r="10" spans="1:7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2332.00182</v>
      </c>
      <c r="E10" s="332">
        <f>E11+E12+E13</f>
        <v>2690.93264</v>
      </c>
      <c r="F10" s="73">
        <f t="shared" si="0"/>
        <v>4.694191958441912</v>
      </c>
      <c r="G10" s="20">
        <f t="shared" si="1"/>
        <v>-47346.4485</v>
      </c>
    </row>
    <row r="11" spans="1:7" ht="24.75" thickBot="1">
      <c r="A11" s="154" t="s">
        <v>285</v>
      </c>
      <c r="B11" s="157" t="s">
        <v>299</v>
      </c>
      <c r="C11" s="333">
        <v>49080.77152</v>
      </c>
      <c r="D11" s="333">
        <v>2331.96639</v>
      </c>
      <c r="E11" s="333">
        <v>2655.90499</v>
      </c>
      <c r="F11" s="73">
        <f t="shared" si="0"/>
        <v>4.751283074370058</v>
      </c>
      <c r="G11" s="20">
        <f t="shared" si="1"/>
        <v>-46748.80513</v>
      </c>
    </row>
    <row r="12" spans="1:7" ht="60.75" thickBot="1">
      <c r="A12" s="154" t="s">
        <v>286</v>
      </c>
      <c r="B12" s="158" t="s">
        <v>300</v>
      </c>
      <c r="C12" s="334">
        <v>276.4788</v>
      </c>
      <c r="D12" s="334">
        <v>5.1105</v>
      </c>
      <c r="E12" s="334">
        <v>12.31475</v>
      </c>
      <c r="F12" s="73">
        <f t="shared" si="0"/>
        <v>1.8484238212839468</v>
      </c>
      <c r="G12" s="20">
        <f t="shared" si="1"/>
        <v>-271.3683</v>
      </c>
    </row>
    <row r="13" spans="1:7" ht="36.75" customHeight="1" thickBot="1">
      <c r="A13" s="154" t="s">
        <v>287</v>
      </c>
      <c r="B13" s="159" t="s">
        <v>301</v>
      </c>
      <c r="C13" s="335">
        <v>321.2</v>
      </c>
      <c r="D13" s="335">
        <v>-5.07507</v>
      </c>
      <c r="E13" s="335">
        <v>22.7129</v>
      </c>
      <c r="F13" s="73">
        <f t="shared" si="0"/>
        <v>-1.5800342465753427</v>
      </c>
      <c r="G13" s="20">
        <f t="shared" si="1"/>
        <v>-326.27506999999997</v>
      </c>
    </row>
    <row r="14" spans="1:7" ht="29.25" customHeight="1" thickBot="1">
      <c r="A14" s="300" t="s">
        <v>359</v>
      </c>
      <c r="B14" s="301" t="s">
        <v>358</v>
      </c>
      <c r="C14" s="341">
        <f>C15</f>
        <v>7353.25631</v>
      </c>
      <c r="D14" s="341">
        <f>D15</f>
        <v>642.25359</v>
      </c>
      <c r="E14" s="518">
        <f>E15</f>
        <v>595.2698099999999</v>
      </c>
      <c r="F14" s="73">
        <f t="shared" si="0"/>
        <v>8.734274489066465</v>
      </c>
      <c r="G14" s="20">
        <f t="shared" si="1"/>
        <v>-6711.0027199999995</v>
      </c>
    </row>
    <row r="15" spans="1:7" ht="12.75" customHeight="1" thickBot="1">
      <c r="A15" s="298" t="s">
        <v>360</v>
      </c>
      <c r="B15" s="232" t="s">
        <v>361</v>
      </c>
      <c r="C15" s="337">
        <f>C16+C17+C18+C19</f>
        <v>7353.25631</v>
      </c>
      <c r="D15" s="337">
        <f>D16+D17+D18+D19</f>
        <v>642.25359</v>
      </c>
      <c r="E15" s="340">
        <f>E16+E17+E18+E19</f>
        <v>595.2698099999999</v>
      </c>
      <c r="F15" s="73">
        <f t="shared" si="0"/>
        <v>8.734274489066465</v>
      </c>
      <c r="G15" s="20">
        <f t="shared" si="1"/>
        <v>-6711.0027199999995</v>
      </c>
    </row>
    <row r="16" spans="1:7" ht="12.75" customHeight="1" thickBot="1">
      <c r="A16" s="298" t="s">
        <v>362</v>
      </c>
      <c r="B16" s="299" t="s">
        <v>366</v>
      </c>
      <c r="C16" s="333">
        <v>2458.21212</v>
      </c>
      <c r="D16" s="333">
        <v>211.08991</v>
      </c>
      <c r="E16" s="333">
        <v>226.06351</v>
      </c>
      <c r="F16" s="73">
        <f t="shared" si="0"/>
        <v>8.587131610106942</v>
      </c>
      <c r="G16" s="20">
        <f t="shared" si="1"/>
        <v>-2247.12221</v>
      </c>
    </row>
    <row r="17" spans="1:7" ht="12" customHeight="1" thickBot="1">
      <c r="A17" s="298" t="s">
        <v>363</v>
      </c>
      <c r="B17" s="299" t="s">
        <v>367</v>
      </c>
      <c r="C17" s="333">
        <v>28.42236</v>
      </c>
      <c r="D17" s="333">
        <v>2.39261</v>
      </c>
      <c r="E17" s="333">
        <v>3.66348</v>
      </c>
      <c r="F17" s="73">
        <f t="shared" si="0"/>
        <v>8.418055362045939</v>
      </c>
      <c r="G17" s="20">
        <f t="shared" si="1"/>
        <v>-26.02975</v>
      </c>
    </row>
    <row r="18" spans="1:7" ht="10.5" customHeight="1" thickBot="1">
      <c r="A18" s="298" t="s">
        <v>364</v>
      </c>
      <c r="B18" s="299" t="s">
        <v>368</v>
      </c>
      <c r="C18" s="333">
        <v>5319.65377</v>
      </c>
      <c r="D18" s="333">
        <v>443.1663</v>
      </c>
      <c r="E18" s="333">
        <v>394.81698</v>
      </c>
      <c r="F18" s="73">
        <f t="shared" si="0"/>
        <v>8.330735780197214</v>
      </c>
      <c r="G18" s="20">
        <f t="shared" si="1"/>
        <v>-4876.48747</v>
      </c>
    </row>
    <row r="19" spans="1:7" ht="12" customHeight="1" thickBot="1">
      <c r="A19" s="298" t="s">
        <v>365</v>
      </c>
      <c r="B19" s="299" t="s">
        <v>369</v>
      </c>
      <c r="C19" s="333">
        <v>-453.03194</v>
      </c>
      <c r="D19" s="333">
        <v>-14.39523</v>
      </c>
      <c r="E19" s="333">
        <v>-29.27416</v>
      </c>
      <c r="F19" s="73">
        <f t="shared" si="0"/>
        <v>3.1775309264066456</v>
      </c>
      <c r="G19" s="20">
        <f t="shared" si="1"/>
        <v>438.63671</v>
      </c>
    </row>
    <row r="20" spans="1:7" s="47" customFormat="1" ht="12.75" thickBot="1">
      <c r="A20" s="45" t="s">
        <v>16</v>
      </c>
      <c r="B20" s="45" t="s">
        <v>17</v>
      </c>
      <c r="C20" s="338">
        <f>C21+C26+C28+C30+C29+C27</f>
        <v>9423.371</v>
      </c>
      <c r="D20" s="338">
        <f>D21+D26+D28+D30+D29+D27</f>
        <v>804.80202</v>
      </c>
      <c r="E20" s="338">
        <f>E21+E26+E28+E30+E29+E27</f>
        <v>557.48071</v>
      </c>
      <c r="F20" s="73">
        <f t="shared" si="0"/>
        <v>8.540489597618517</v>
      </c>
      <c r="G20" s="20">
        <f t="shared" si="1"/>
        <v>-8618.56898</v>
      </c>
    </row>
    <row r="21" spans="1:7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205.90644</v>
      </c>
      <c r="E21" s="519">
        <f>E22+E23</f>
        <v>72.88309</v>
      </c>
      <c r="F21" s="73">
        <f t="shared" si="0"/>
        <v>4.405075412361209</v>
      </c>
      <c r="G21" s="20">
        <f t="shared" si="1"/>
        <v>-4468.39356</v>
      </c>
    </row>
    <row r="22" spans="1:7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155.90644</v>
      </c>
      <c r="E22" s="339">
        <v>72.707</v>
      </c>
      <c r="F22" s="73">
        <f t="shared" si="0"/>
        <v>15.165996108949416</v>
      </c>
      <c r="G22" s="20">
        <f t="shared" si="1"/>
        <v>-872.09356</v>
      </c>
    </row>
    <row r="23" spans="1:7" s="47" customFormat="1" ht="24.75" thickBot="1">
      <c r="A23" s="48" t="s">
        <v>374</v>
      </c>
      <c r="B23" s="49" t="s">
        <v>473</v>
      </c>
      <c r="C23" s="339">
        <v>3646.3</v>
      </c>
      <c r="D23" s="339">
        <v>50</v>
      </c>
      <c r="E23" s="339">
        <v>0.17609</v>
      </c>
      <c r="F23" s="73">
        <f t="shared" si="0"/>
        <v>1.3712530510380385</v>
      </c>
      <c r="G23" s="20">
        <f t="shared" si="1"/>
        <v>-3596.3</v>
      </c>
    </row>
    <row r="24" spans="1:7" s="47" customFormat="1" ht="36.75" thickBot="1">
      <c r="A24" s="48" t="s">
        <v>375</v>
      </c>
      <c r="B24" s="49" t="s">
        <v>376</v>
      </c>
      <c r="C24" s="339"/>
      <c r="D24" s="339"/>
      <c r="E24" s="339"/>
      <c r="F24" s="73"/>
      <c r="G24" s="20">
        <f t="shared" si="1"/>
        <v>0</v>
      </c>
    </row>
    <row r="25" spans="1:7" ht="12.75" thickBot="1">
      <c r="A25" s="27" t="s">
        <v>18</v>
      </c>
      <c r="B25" s="27" t="s">
        <v>19</v>
      </c>
      <c r="C25" s="335"/>
      <c r="D25" s="335"/>
      <c r="E25" s="335"/>
      <c r="F25" s="73"/>
      <c r="G25" s="20">
        <f t="shared" si="1"/>
        <v>0</v>
      </c>
    </row>
    <row r="26" spans="1:7" ht="12" customHeight="1" thickBot="1">
      <c r="A26" s="13"/>
      <c r="B26" s="13" t="s">
        <v>20</v>
      </c>
      <c r="C26" s="340">
        <v>2097.5</v>
      </c>
      <c r="D26" s="340">
        <v>400.55515</v>
      </c>
      <c r="E26" s="340">
        <v>476.61456</v>
      </c>
      <c r="F26" s="73">
        <f t="shared" si="0"/>
        <v>19.09678903456496</v>
      </c>
      <c r="G26" s="20">
        <f t="shared" si="1"/>
        <v>-1696.9448499999999</v>
      </c>
    </row>
    <row r="27" spans="1:7" ht="24.75" thickBot="1">
      <c r="A27" s="48" t="s">
        <v>377</v>
      </c>
      <c r="B27" s="54" t="s">
        <v>378</v>
      </c>
      <c r="C27" s="340"/>
      <c r="D27" s="340"/>
      <c r="E27" s="340"/>
      <c r="F27" s="73"/>
      <c r="G27" s="20">
        <f t="shared" si="1"/>
        <v>0</v>
      </c>
    </row>
    <row r="28" spans="1:7" ht="12" customHeight="1" thickBot="1">
      <c r="A28" s="13" t="s">
        <v>21</v>
      </c>
      <c r="B28" s="13" t="s">
        <v>22</v>
      </c>
      <c r="C28" s="342">
        <v>2158.571</v>
      </c>
      <c r="D28" s="342">
        <v>166.34043</v>
      </c>
      <c r="E28" s="342">
        <v>1.98306</v>
      </c>
      <c r="F28" s="73">
        <f t="shared" si="0"/>
        <v>7.706043952225801</v>
      </c>
      <c r="G28" s="20">
        <f t="shared" si="1"/>
        <v>-1992.23057</v>
      </c>
    </row>
    <row r="29" spans="1:7" ht="12.75" thickBot="1">
      <c r="A29" s="13" t="s">
        <v>379</v>
      </c>
      <c r="B29" s="13" t="s">
        <v>380</v>
      </c>
      <c r="C29" s="342"/>
      <c r="D29" s="342"/>
      <c r="E29" s="342"/>
      <c r="F29" s="73"/>
      <c r="G29" s="20">
        <f t="shared" si="1"/>
        <v>0</v>
      </c>
    </row>
    <row r="30" spans="1:7" ht="12.75" thickBot="1">
      <c r="A30" s="34" t="s">
        <v>302</v>
      </c>
      <c r="B30" s="34" t="s">
        <v>303</v>
      </c>
      <c r="C30" s="335">
        <v>493</v>
      </c>
      <c r="D30" s="335">
        <v>32</v>
      </c>
      <c r="E30" s="335">
        <v>6</v>
      </c>
      <c r="F30" s="73">
        <f t="shared" si="0"/>
        <v>6.490872210953347</v>
      </c>
      <c r="G30" s="20">
        <f t="shared" si="1"/>
        <v>-461</v>
      </c>
    </row>
    <row r="31" spans="1:7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421.18201</v>
      </c>
      <c r="E31" s="341">
        <f>E32+E33</f>
        <v>322.81082000000004</v>
      </c>
      <c r="F31" s="73">
        <f t="shared" si="0"/>
        <v>6.2368007991501475</v>
      </c>
      <c r="G31" s="20">
        <f t="shared" si="1"/>
        <v>-6331.99199</v>
      </c>
    </row>
    <row r="32" spans="1:8" ht="12.75" thickBot="1">
      <c r="A32" s="34" t="s">
        <v>381</v>
      </c>
      <c r="B32" s="34" t="s">
        <v>26</v>
      </c>
      <c r="C32" s="260">
        <v>699</v>
      </c>
      <c r="D32" s="332">
        <v>15.67848</v>
      </c>
      <c r="E32" s="332">
        <v>16.23734</v>
      </c>
      <c r="F32" s="73">
        <f t="shared" si="0"/>
        <v>2.2429871244635193</v>
      </c>
      <c r="G32" s="20">
        <f t="shared" si="1"/>
        <v>-683.32152</v>
      </c>
      <c r="H32" s="47"/>
    </row>
    <row r="33" spans="1:7" ht="12.75" thickBot="1">
      <c r="A33" s="58" t="s">
        <v>29</v>
      </c>
      <c r="B33" s="58" t="s">
        <v>30</v>
      </c>
      <c r="C33" s="264">
        <v>6054.174</v>
      </c>
      <c r="D33" s="333">
        <v>405.50353</v>
      </c>
      <c r="E33" s="333">
        <v>306.57348</v>
      </c>
      <c r="F33" s="73">
        <f t="shared" si="0"/>
        <v>6.697916676990124</v>
      </c>
      <c r="G33" s="20">
        <f t="shared" si="1"/>
        <v>-5648.67047</v>
      </c>
    </row>
    <row r="34" spans="1:7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73.51523</v>
      </c>
      <c r="E34" s="520">
        <f>E36+E38+E39</f>
        <v>40.41061</v>
      </c>
      <c r="F34" s="73">
        <f t="shared" si="0"/>
        <v>5.943986901681759</v>
      </c>
      <c r="G34" s="20">
        <f t="shared" si="1"/>
        <v>-1163.2847700000002</v>
      </c>
    </row>
    <row r="35" spans="1:7" ht="12.75" thickBot="1">
      <c r="A35" s="27" t="s">
        <v>33</v>
      </c>
      <c r="B35" s="27" t="s">
        <v>34</v>
      </c>
      <c r="C35" s="261"/>
      <c r="D35" s="335"/>
      <c r="E35" s="335"/>
      <c r="F35" s="73"/>
      <c r="G35" s="20">
        <f t="shared" si="1"/>
        <v>0</v>
      </c>
    </row>
    <row r="36" spans="2:7" ht="12.75" thickBot="1">
      <c r="B36" s="34" t="s">
        <v>35</v>
      </c>
      <c r="C36" s="260">
        <f>C37</f>
        <v>1184.4</v>
      </c>
      <c r="D36" s="334">
        <f>D37</f>
        <v>72.31523</v>
      </c>
      <c r="E36" s="334">
        <f>E37</f>
        <v>39.61061</v>
      </c>
      <c r="F36" s="73">
        <f t="shared" si="0"/>
        <v>6.105642519419114</v>
      </c>
      <c r="G36" s="20">
        <f t="shared" si="1"/>
        <v>-1112.0847700000002</v>
      </c>
    </row>
    <row r="37" spans="1:7" ht="12.75" thickBot="1">
      <c r="A37" s="27" t="s">
        <v>36</v>
      </c>
      <c r="B37" s="58" t="s">
        <v>37</v>
      </c>
      <c r="C37" s="264">
        <v>1184.4</v>
      </c>
      <c r="D37" s="336">
        <v>72.31523</v>
      </c>
      <c r="E37" s="336">
        <v>39.61061</v>
      </c>
      <c r="F37" s="73">
        <f t="shared" si="0"/>
        <v>6.105642519419114</v>
      </c>
      <c r="G37" s="20">
        <f t="shared" si="1"/>
        <v>-1112.0847700000002</v>
      </c>
    </row>
    <row r="38" spans="1:7" ht="12.75" thickBot="1">
      <c r="A38" s="27" t="s">
        <v>38</v>
      </c>
      <c r="B38" s="27" t="s">
        <v>39</v>
      </c>
      <c r="C38" s="261">
        <v>52.4</v>
      </c>
      <c r="D38" s="342">
        <v>1.2</v>
      </c>
      <c r="E38" s="342">
        <v>0.8</v>
      </c>
      <c r="F38" s="73">
        <f t="shared" si="0"/>
        <v>2.2900763358778624</v>
      </c>
      <c r="G38" s="20">
        <f t="shared" si="1"/>
        <v>-51.199999999999996</v>
      </c>
    </row>
    <row r="39" spans="1:7" ht="12.75" thickBot="1">
      <c r="A39" s="27"/>
      <c r="B39" s="27" t="s">
        <v>314</v>
      </c>
      <c r="C39" s="261"/>
      <c r="D39" s="335"/>
      <c r="E39" s="521"/>
      <c r="F39" s="73"/>
      <c r="G39" s="20">
        <f t="shared" si="1"/>
        <v>0</v>
      </c>
    </row>
    <row r="40" spans="1:8" ht="12.75" thickBot="1">
      <c r="A40" s="26" t="s">
        <v>40</v>
      </c>
      <c r="B40" s="14" t="s">
        <v>41</v>
      </c>
      <c r="C40" s="287"/>
      <c r="D40" s="357"/>
      <c r="E40" s="357"/>
      <c r="F40" s="73"/>
      <c r="G40" s="20">
        <f t="shared" si="1"/>
        <v>0</v>
      </c>
      <c r="H40" s="9"/>
    </row>
    <row r="41" spans="1:8" ht="12.75" thickBot="1">
      <c r="A41" s="15"/>
      <c r="B41" s="309" t="s">
        <v>42</v>
      </c>
      <c r="C41" s="381"/>
      <c r="D41" s="358"/>
      <c r="E41" s="358"/>
      <c r="F41" s="73"/>
      <c r="G41" s="20">
        <f t="shared" si="1"/>
        <v>0</v>
      </c>
      <c r="H41" s="9"/>
    </row>
    <row r="42" spans="1:7" ht="24.75" thickBot="1">
      <c r="A42" s="72" t="s">
        <v>63</v>
      </c>
      <c r="B42" s="325" t="s">
        <v>203</v>
      </c>
      <c r="C42" s="311">
        <f>C45+C49+C52+C58</f>
        <v>10985.0981</v>
      </c>
      <c r="D42" s="344">
        <f>D45+D49+D52+D57+D58</f>
        <v>156.06788000000003</v>
      </c>
      <c r="E42" s="352">
        <f>E45+E49+E52</f>
        <v>77.07885</v>
      </c>
      <c r="F42" s="73">
        <f t="shared" si="0"/>
        <v>1.420723589168494</v>
      </c>
      <c r="G42" s="20">
        <f t="shared" si="1"/>
        <v>-10829.030219999999</v>
      </c>
    </row>
    <row r="43" spans="2:7" ht="0.75" customHeight="1" thickBot="1">
      <c r="B43" s="74"/>
      <c r="C43" s="288"/>
      <c r="D43" s="359">
        <f>D45+D52+D57+D47+D56</f>
        <v>242.69326</v>
      </c>
      <c r="E43" s="359">
        <f>E45+E52+E57+E47+E56</f>
        <v>150.50670000000002</v>
      </c>
      <c r="F43" s="73" t="e">
        <f t="shared" si="0"/>
        <v>#DIV/0!</v>
      </c>
      <c r="G43" s="20">
        <f t="shared" si="1"/>
        <v>242.69326</v>
      </c>
    </row>
    <row r="44" spans="1:7" ht="12.75" thickBot="1">
      <c r="A44" s="27" t="s">
        <v>64</v>
      </c>
      <c r="B44" s="27" t="s">
        <v>65</v>
      </c>
      <c r="C44" s="261"/>
      <c r="D44" s="360"/>
      <c r="E44" s="360"/>
      <c r="F44" s="73"/>
      <c r="G44" s="20">
        <f t="shared" si="1"/>
        <v>0</v>
      </c>
    </row>
    <row r="45" spans="2:7" ht="12" customHeight="1" thickBot="1">
      <c r="B45" s="34" t="s">
        <v>66</v>
      </c>
      <c r="C45" s="260">
        <f>C47</f>
        <v>3981</v>
      </c>
      <c r="D45" s="334">
        <f>D47</f>
        <v>115.03946</v>
      </c>
      <c r="E45" s="334">
        <f>E47</f>
        <v>73.42785</v>
      </c>
      <c r="F45" s="73">
        <f t="shared" si="0"/>
        <v>2.8897126350163274</v>
      </c>
      <c r="G45" s="20">
        <f t="shared" si="1"/>
        <v>-3865.96054</v>
      </c>
    </row>
    <row r="46" spans="1:7" ht="12.75" thickBot="1">
      <c r="A46" s="27" t="s">
        <v>267</v>
      </c>
      <c r="B46" s="27" t="s">
        <v>65</v>
      </c>
      <c r="C46" s="261"/>
      <c r="D46" s="335"/>
      <c r="E46" s="335"/>
      <c r="F46" s="73"/>
      <c r="G46" s="20">
        <f t="shared" si="1"/>
        <v>0</v>
      </c>
    </row>
    <row r="47" spans="2:7" ht="12" customHeight="1" thickBot="1">
      <c r="B47" s="34" t="s">
        <v>67</v>
      </c>
      <c r="C47" s="260">
        <v>3981</v>
      </c>
      <c r="D47" s="334">
        <v>115.03946</v>
      </c>
      <c r="E47" s="334">
        <v>73.42785</v>
      </c>
      <c r="F47" s="73">
        <f t="shared" si="0"/>
        <v>2.8897126350163274</v>
      </c>
      <c r="G47" s="20">
        <f t="shared" si="1"/>
        <v>-3865.96054</v>
      </c>
    </row>
    <row r="48" spans="1:7" ht="12.75" thickBot="1">
      <c r="A48" s="27" t="s">
        <v>437</v>
      </c>
      <c r="B48" s="27" t="s">
        <v>65</v>
      </c>
      <c r="C48" s="261"/>
      <c r="D48" s="335"/>
      <c r="E48" s="335"/>
      <c r="F48" s="73"/>
      <c r="G48" s="20">
        <f t="shared" si="1"/>
        <v>0</v>
      </c>
    </row>
    <row r="49" spans="2:7" ht="11.25" customHeight="1" thickBot="1">
      <c r="B49" s="34" t="s">
        <v>67</v>
      </c>
      <c r="C49" s="260">
        <v>6735.0981</v>
      </c>
      <c r="D49" s="334">
        <v>26.36</v>
      </c>
      <c r="E49" s="334"/>
      <c r="F49" s="73">
        <f t="shared" si="0"/>
        <v>0.39138256946843875</v>
      </c>
      <c r="G49" s="20">
        <f t="shared" si="1"/>
        <v>-6708.7381000000005</v>
      </c>
    </row>
    <row r="50" spans="1:8" ht="12.75" thickBot="1">
      <c r="A50" s="27" t="s">
        <v>68</v>
      </c>
      <c r="B50" s="27" t="s">
        <v>69</v>
      </c>
      <c r="C50" s="261"/>
      <c r="D50" s="361"/>
      <c r="E50" s="361"/>
      <c r="F50" s="73"/>
      <c r="G50" s="20">
        <f t="shared" si="1"/>
        <v>0</v>
      </c>
      <c r="H50" s="47"/>
    </row>
    <row r="51" spans="1:8" ht="12.75" thickBot="1">
      <c r="A51" s="75"/>
      <c r="B51" s="34" t="s">
        <v>70</v>
      </c>
      <c r="C51" s="260"/>
      <c r="D51" s="345"/>
      <c r="E51" s="345"/>
      <c r="F51" s="73"/>
      <c r="G51" s="20">
        <f t="shared" si="1"/>
        <v>0</v>
      </c>
      <c r="H51" s="77"/>
    </row>
    <row r="52" spans="1:8" s="47" customFormat="1" ht="12.75" thickBot="1">
      <c r="A52" s="75"/>
      <c r="B52" s="34" t="s">
        <v>71</v>
      </c>
      <c r="C52" s="267">
        <f>C54+C56</f>
        <v>208</v>
      </c>
      <c r="D52" s="345">
        <f>D54+D56</f>
        <v>6.8589199999999995</v>
      </c>
      <c r="E52" s="345">
        <f>E54+E56</f>
        <v>3.651</v>
      </c>
      <c r="F52" s="73">
        <f t="shared" si="0"/>
        <v>3.297557692307692</v>
      </c>
      <c r="G52" s="20">
        <f t="shared" si="1"/>
        <v>-201.14108</v>
      </c>
      <c r="H52" s="77"/>
    </row>
    <row r="53" spans="1:7" s="77" customFormat="1" ht="12.75" thickBot="1">
      <c r="A53" s="27" t="s">
        <v>72</v>
      </c>
      <c r="B53" s="27" t="s">
        <v>73</v>
      </c>
      <c r="C53" s="261"/>
      <c r="D53" s="348"/>
      <c r="E53" s="348"/>
      <c r="F53" s="73"/>
      <c r="G53" s="20">
        <f t="shared" si="1"/>
        <v>0</v>
      </c>
    </row>
    <row r="54" spans="1:7" s="77" customFormat="1" ht="12.75" customHeight="1" thickBot="1">
      <c r="A54" s="68"/>
      <c r="B54" s="13" t="s">
        <v>74</v>
      </c>
      <c r="C54" s="260">
        <v>152</v>
      </c>
      <c r="D54" s="346">
        <v>3.651</v>
      </c>
      <c r="E54" s="346">
        <v>3.651</v>
      </c>
      <c r="F54" s="73">
        <f t="shared" si="0"/>
        <v>2.401973684210526</v>
      </c>
      <c r="G54" s="20">
        <f t="shared" si="1"/>
        <v>-148.349</v>
      </c>
    </row>
    <row r="55" spans="1:7" s="77" customFormat="1" ht="12.75" thickBot="1">
      <c r="A55" s="27" t="s">
        <v>75</v>
      </c>
      <c r="B55" s="27" t="s">
        <v>73</v>
      </c>
      <c r="C55" s="261"/>
      <c r="D55" s="345"/>
      <c r="E55" s="345"/>
      <c r="F55" s="73"/>
      <c r="G55" s="20">
        <f t="shared" si="1"/>
        <v>0</v>
      </c>
    </row>
    <row r="56" spans="1:7" s="77" customFormat="1" ht="14.25" customHeight="1" thickBot="1">
      <c r="A56" s="68"/>
      <c r="B56" s="13" t="s">
        <v>76</v>
      </c>
      <c r="C56" s="263">
        <v>56</v>
      </c>
      <c r="D56" s="345">
        <v>3.20792</v>
      </c>
      <c r="E56" s="345"/>
      <c r="F56" s="73">
        <f t="shared" si="0"/>
        <v>5.728428571428572</v>
      </c>
      <c r="G56" s="20">
        <f t="shared" si="1"/>
        <v>-52.79208</v>
      </c>
    </row>
    <row r="57" spans="1:7" s="77" customFormat="1" ht="15" customHeight="1" thickBot="1">
      <c r="A57" s="27" t="s">
        <v>463</v>
      </c>
      <c r="B57" s="27" t="s">
        <v>78</v>
      </c>
      <c r="C57" s="260"/>
      <c r="D57" s="348">
        <v>2.5475</v>
      </c>
      <c r="E57" s="348"/>
      <c r="F57" s="73"/>
      <c r="G57" s="20">
        <f t="shared" si="1"/>
        <v>2.5475</v>
      </c>
    </row>
    <row r="58" spans="1:7" s="77" customFormat="1" ht="15" customHeight="1" thickBot="1">
      <c r="A58" s="27" t="s">
        <v>464</v>
      </c>
      <c r="B58" s="27" t="s">
        <v>465</v>
      </c>
      <c r="C58" s="260">
        <v>61</v>
      </c>
      <c r="D58" s="348">
        <v>5.262</v>
      </c>
      <c r="E58" s="348"/>
      <c r="F58" s="73">
        <f t="shared" si="0"/>
        <v>8.62622950819672</v>
      </c>
      <c r="G58" s="20">
        <f t="shared" si="1"/>
        <v>-55.738</v>
      </c>
    </row>
    <row r="59" spans="1:7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8.0203</v>
      </c>
      <c r="E59" s="352">
        <f>E61+E62+E64+E63+E65+E66</f>
        <v>1101.97972</v>
      </c>
      <c r="F59" s="73">
        <f t="shared" si="0"/>
        <v>0.22450733400515063</v>
      </c>
      <c r="G59" s="20">
        <f t="shared" si="1"/>
        <v>-3564.3797</v>
      </c>
    </row>
    <row r="60" spans="1:7" s="77" customFormat="1" ht="14.25" customHeight="1" thickBot="1">
      <c r="A60" s="34" t="s">
        <v>384</v>
      </c>
      <c r="B60" s="34" t="s">
        <v>82</v>
      </c>
      <c r="C60" s="260"/>
      <c r="D60" s="345"/>
      <c r="E60" s="345"/>
      <c r="F60" s="73"/>
      <c r="G60" s="20">
        <f t="shared" si="1"/>
        <v>0</v>
      </c>
    </row>
    <row r="61" spans="1:7" s="77" customFormat="1" ht="10.5" customHeight="1" thickBot="1">
      <c r="A61" s="75"/>
      <c r="B61" s="34" t="s">
        <v>83</v>
      </c>
      <c r="C61" s="260"/>
      <c r="D61" s="345">
        <v>9E-05</v>
      </c>
      <c r="E61" s="345">
        <v>3.07439</v>
      </c>
      <c r="F61" s="73"/>
      <c r="G61" s="20">
        <f t="shared" si="1"/>
        <v>9E-05</v>
      </c>
    </row>
    <row r="62" spans="1:7" s="77" customFormat="1" ht="17.25" customHeight="1" thickBot="1">
      <c r="A62" s="27" t="s">
        <v>385</v>
      </c>
      <c r="B62" s="54" t="s">
        <v>387</v>
      </c>
      <c r="C62" s="259">
        <v>134.5</v>
      </c>
      <c r="D62" s="339">
        <v>0.078</v>
      </c>
      <c r="E62" s="339">
        <v>0.6561</v>
      </c>
      <c r="F62" s="73">
        <f t="shared" si="0"/>
        <v>0.05799256505576208</v>
      </c>
      <c r="G62" s="20">
        <f t="shared" si="1"/>
        <v>-134.422</v>
      </c>
    </row>
    <row r="63" spans="1:7" s="77" customFormat="1" ht="12" customHeight="1" thickBot="1">
      <c r="A63" s="27" t="s">
        <v>402</v>
      </c>
      <c r="B63" s="54" t="s">
        <v>403</v>
      </c>
      <c r="C63" s="259"/>
      <c r="D63" s="339"/>
      <c r="E63" s="339"/>
      <c r="F63" s="73"/>
      <c r="G63" s="20">
        <f t="shared" si="1"/>
        <v>0</v>
      </c>
    </row>
    <row r="64" spans="1:7" s="77" customFormat="1" ht="14.25" customHeight="1" thickBot="1">
      <c r="A64" s="27" t="s">
        <v>386</v>
      </c>
      <c r="B64" s="48" t="s">
        <v>388</v>
      </c>
      <c r="C64" s="259">
        <v>200</v>
      </c>
      <c r="D64" s="339">
        <v>7.94221</v>
      </c>
      <c r="E64" s="339">
        <v>20.86463</v>
      </c>
      <c r="F64" s="73">
        <f t="shared" si="0"/>
        <v>3.9711049999999997</v>
      </c>
      <c r="G64" s="20">
        <f t="shared" si="1"/>
        <v>-192.05779</v>
      </c>
    </row>
    <row r="65" spans="1:7" s="77" customFormat="1" ht="12.75" customHeight="1" thickBot="1">
      <c r="A65" s="48" t="s">
        <v>394</v>
      </c>
      <c r="B65" s="48" t="s">
        <v>395</v>
      </c>
      <c r="C65" s="259">
        <v>237.9</v>
      </c>
      <c r="D65" s="339"/>
      <c r="E65" s="339"/>
      <c r="F65" s="73">
        <f t="shared" si="0"/>
        <v>0</v>
      </c>
      <c r="G65" s="20">
        <f t="shared" si="1"/>
        <v>-237.9</v>
      </c>
    </row>
    <row r="66" spans="1:7" s="77" customFormat="1" ht="27.75" customHeight="1" thickBot="1">
      <c r="A66" s="48" t="s">
        <v>406</v>
      </c>
      <c r="B66" s="315" t="s">
        <v>396</v>
      </c>
      <c r="C66" s="259">
        <v>3000</v>
      </c>
      <c r="D66" s="339"/>
      <c r="E66" s="339">
        <v>1077.3846</v>
      </c>
      <c r="F66" s="73">
        <f t="shared" si="0"/>
        <v>0</v>
      </c>
      <c r="G66" s="20">
        <f t="shared" si="1"/>
        <v>-3000</v>
      </c>
    </row>
    <row r="67" spans="1:7" s="77" customFormat="1" ht="15" customHeight="1" thickBot="1">
      <c r="A67" s="72" t="s">
        <v>404</v>
      </c>
      <c r="B67" s="312" t="s">
        <v>405</v>
      </c>
      <c r="C67" s="382"/>
      <c r="D67" s="341"/>
      <c r="E67" s="341"/>
      <c r="F67" s="73"/>
      <c r="G67" s="20">
        <f t="shared" si="1"/>
        <v>0</v>
      </c>
    </row>
    <row r="68" spans="1:8" s="77" customFormat="1" ht="27.75" customHeight="1" thickBot="1">
      <c r="A68" s="72" t="s">
        <v>304</v>
      </c>
      <c r="B68" s="310" t="s">
        <v>210</v>
      </c>
      <c r="C68" s="383"/>
      <c r="D68" s="341"/>
      <c r="E68" s="341"/>
      <c r="F68" s="73"/>
      <c r="G68" s="20">
        <f t="shared" si="1"/>
        <v>0</v>
      </c>
      <c r="H68" s="4"/>
    </row>
    <row r="69" spans="1:7" s="9" customFormat="1" ht="12.75" thickBot="1">
      <c r="A69" s="72" t="s">
        <v>289</v>
      </c>
      <c r="B69" s="312" t="s">
        <v>94</v>
      </c>
      <c r="C69" s="383">
        <v>1017</v>
      </c>
      <c r="D69" s="341">
        <v>23.44756</v>
      </c>
      <c r="E69" s="341">
        <v>902.80087</v>
      </c>
      <c r="F69" s="73">
        <f t="shared" si="0"/>
        <v>2.30556145526057</v>
      </c>
      <c r="G69" s="20">
        <f t="shared" si="1"/>
        <v>-993.55244</v>
      </c>
    </row>
    <row r="70" spans="1:7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52">
        <f>D72+D75+D87+D92+D96+D85+D81+D84+D94+D80+D95+D93+D91+D73+D83+D100+D77</f>
        <v>93.07003</v>
      </c>
      <c r="E70" s="522">
        <f>E72+E75+E87+E92+E96+E85+E81+E84+E94+E80+E95+E93+E91+E73+E83+E100+E77+E99+E76</f>
        <v>25.24437</v>
      </c>
      <c r="F70" s="73">
        <f t="shared" si="0"/>
        <v>9.294919604514131</v>
      </c>
      <c r="G70" s="20">
        <f t="shared" si="1"/>
        <v>-908.22997</v>
      </c>
    </row>
    <row r="71" spans="1:8" s="9" customFormat="1" ht="12.75" thickBot="1">
      <c r="A71" s="34" t="s">
        <v>279</v>
      </c>
      <c r="B71" s="34" t="s">
        <v>97</v>
      </c>
      <c r="C71" s="260"/>
      <c r="D71" s="358"/>
      <c r="E71" s="358"/>
      <c r="F71" s="73"/>
      <c r="G71" s="20">
        <f t="shared" si="1"/>
        <v>0</v>
      </c>
      <c r="H71" s="4"/>
    </row>
    <row r="72" spans="2:7" ht="12.75" thickBot="1">
      <c r="B72" s="34" t="s">
        <v>98</v>
      </c>
      <c r="C72" s="260">
        <v>55.9</v>
      </c>
      <c r="D72" s="334">
        <v>9.59999</v>
      </c>
      <c r="E72" s="334">
        <v>0.75</v>
      </c>
      <c r="F72" s="73">
        <f t="shared" si="0"/>
        <v>17.17350626118068</v>
      </c>
      <c r="G72" s="20">
        <f t="shared" si="1"/>
        <v>-46.30001</v>
      </c>
    </row>
    <row r="73" spans="1:7" ht="12.75" customHeight="1" thickBot="1">
      <c r="A73" s="48" t="s">
        <v>389</v>
      </c>
      <c r="B73" s="54" t="s">
        <v>390</v>
      </c>
      <c r="C73" s="259">
        <v>1.3</v>
      </c>
      <c r="D73" s="333"/>
      <c r="E73" s="333"/>
      <c r="F73" s="73">
        <f aca="true" t="shared" si="2" ref="F73:F134">D73/C73*100</f>
        <v>0</v>
      </c>
      <c r="G73" s="20">
        <f aca="true" t="shared" si="3" ref="G73:G136">D73-C73</f>
        <v>-1.3</v>
      </c>
    </row>
    <row r="74" spans="1:7" ht="12.75" thickBot="1">
      <c r="A74" s="27" t="s">
        <v>99</v>
      </c>
      <c r="B74" s="27" t="s">
        <v>100</v>
      </c>
      <c r="C74" s="261"/>
      <c r="D74" s="335"/>
      <c r="E74" s="335"/>
      <c r="F74" s="73"/>
      <c r="G74" s="20">
        <f t="shared" si="3"/>
        <v>0</v>
      </c>
    </row>
    <row r="75" spans="1:7" ht="12.75" thickBot="1">
      <c r="A75" s="13"/>
      <c r="B75" s="13" t="s">
        <v>101</v>
      </c>
      <c r="C75" s="263">
        <v>33</v>
      </c>
      <c r="D75" s="340"/>
      <c r="E75" s="340">
        <v>3</v>
      </c>
      <c r="F75" s="73">
        <f t="shared" si="2"/>
        <v>0</v>
      </c>
      <c r="G75" s="20">
        <f t="shared" si="3"/>
        <v>-33</v>
      </c>
    </row>
    <row r="76" spans="1:7" ht="12.75" thickBot="1">
      <c r="A76" s="34" t="s">
        <v>409</v>
      </c>
      <c r="B76" s="34" t="s">
        <v>410</v>
      </c>
      <c r="C76" s="260"/>
      <c r="D76" s="334"/>
      <c r="E76" s="334"/>
      <c r="F76" s="73"/>
      <c r="G76" s="20">
        <f t="shared" si="3"/>
        <v>0</v>
      </c>
    </row>
    <row r="77" spans="2:7" ht="0.75" customHeight="1" thickBot="1">
      <c r="B77" s="13"/>
      <c r="C77" s="260"/>
      <c r="D77" s="334"/>
      <c r="E77" s="334"/>
      <c r="F77" s="73"/>
      <c r="G77" s="20">
        <f t="shared" si="3"/>
        <v>0</v>
      </c>
    </row>
    <row r="78" spans="1:7" ht="12.75" thickBot="1">
      <c r="A78" s="27" t="s">
        <v>105</v>
      </c>
      <c r="B78" s="27" t="s">
        <v>103</v>
      </c>
      <c r="C78" s="261"/>
      <c r="D78" s="335"/>
      <c r="E78" s="335"/>
      <c r="F78" s="73"/>
      <c r="G78" s="20">
        <f t="shared" si="3"/>
        <v>0</v>
      </c>
    </row>
    <row r="79" spans="2:7" ht="12.75" thickBot="1">
      <c r="B79" s="34" t="s">
        <v>106</v>
      </c>
      <c r="C79" s="260"/>
      <c r="D79" s="334"/>
      <c r="E79" s="334"/>
      <c r="F79" s="73"/>
      <c r="G79" s="20">
        <f t="shared" si="3"/>
        <v>0</v>
      </c>
    </row>
    <row r="80" spans="2:7" ht="12.75" thickBot="1">
      <c r="B80" s="34" t="s">
        <v>93</v>
      </c>
      <c r="C80" s="260"/>
      <c r="D80" s="334"/>
      <c r="E80" s="334"/>
      <c r="F80" s="73"/>
      <c r="G80" s="20">
        <f t="shared" si="3"/>
        <v>0</v>
      </c>
    </row>
    <row r="81" spans="1:7" ht="12" customHeight="1" thickBot="1">
      <c r="A81" s="27" t="s">
        <v>226</v>
      </c>
      <c r="B81" s="58" t="s">
        <v>227</v>
      </c>
      <c r="C81" s="264"/>
      <c r="D81" s="333"/>
      <c r="E81" s="333"/>
      <c r="F81" s="73"/>
      <c r="G81" s="20">
        <f t="shared" si="3"/>
        <v>0</v>
      </c>
    </row>
    <row r="82" spans="1:7" ht="12.75" thickBot="1">
      <c r="A82" s="27" t="s">
        <v>107</v>
      </c>
      <c r="B82" s="27" t="s">
        <v>108</v>
      </c>
      <c r="C82" s="261">
        <v>103</v>
      </c>
      <c r="D82" s="335"/>
      <c r="E82" s="335"/>
      <c r="F82" s="73">
        <f t="shared" si="2"/>
        <v>0</v>
      </c>
      <c r="G82" s="20">
        <f t="shared" si="3"/>
        <v>-103</v>
      </c>
    </row>
    <row r="83" spans="1:7" ht="12.75" thickBot="1">
      <c r="A83" s="13"/>
      <c r="B83" s="13" t="s">
        <v>109</v>
      </c>
      <c r="C83" s="263"/>
      <c r="D83" s="340"/>
      <c r="E83" s="340"/>
      <c r="F83" s="73"/>
      <c r="G83" s="20">
        <f t="shared" si="3"/>
        <v>0</v>
      </c>
    </row>
    <row r="84" spans="1:7" ht="15.75" customHeight="1" thickBot="1">
      <c r="A84" s="27" t="s">
        <v>110</v>
      </c>
      <c r="B84" s="27" t="s">
        <v>111</v>
      </c>
      <c r="C84" s="261">
        <v>209.9</v>
      </c>
      <c r="D84" s="333">
        <v>25</v>
      </c>
      <c r="E84" s="333">
        <v>5</v>
      </c>
      <c r="F84" s="73">
        <f t="shared" si="2"/>
        <v>11.910433539780847</v>
      </c>
      <c r="G84" s="20">
        <f t="shared" si="3"/>
        <v>-184.9</v>
      </c>
    </row>
    <row r="85" spans="1:7" ht="12.75" customHeight="1" thickBot="1">
      <c r="A85" s="27" t="s">
        <v>112</v>
      </c>
      <c r="B85" s="27" t="s">
        <v>225</v>
      </c>
      <c r="C85" s="261"/>
      <c r="D85" s="336"/>
      <c r="E85" s="336"/>
      <c r="F85" s="73"/>
      <c r="G85" s="20">
        <f t="shared" si="3"/>
        <v>0</v>
      </c>
    </row>
    <row r="86" spans="1:7" ht="12.75" thickBot="1">
      <c r="A86" s="27" t="s">
        <v>113</v>
      </c>
      <c r="B86" s="27" t="s">
        <v>108</v>
      </c>
      <c r="C86" s="261"/>
      <c r="D86" s="335"/>
      <c r="E86" s="335"/>
      <c r="F86" s="73"/>
      <c r="G86" s="20">
        <f t="shared" si="3"/>
        <v>0</v>
      </c>
    </row>
    <row r="87" spans="2:7" ht="12.75" thickBot="1">
      <c r="B87" s="34" t="s">
        <v>114</v>
      </c>
      <c r="C87" s="260">
        <v>1</v>
      </c>
      <c r="D87" s="334"/>
      <c r="E87" s="334"/>
      <c r="F87" s="73">
        <f t="shared" si="2"/>
        <v>0</v>
      </c>
      <c r="G87" s="20">
        <f t="shared" si="3"/>
        <v>-1</v>
      </c>
    </row>
    <row r="88" spans="3:7" ht="12.75" hidden="1" thickBot="1">
      <c r="C88" s="384"/>
      <c r="F88" s="73" t="e">
        <f t="shared" si="2"/>
        <v>#DIV/0!</v>
      </c>
      <c r="G88" s="20">
        <f t="shared" si="3"/>
        <v>0</v>
      </c>
    </row>
    <row r="89" spans="3:7" ht="12.75" hidden="1" thickBot="1">
      <c r="C89" s="384"/>
      <c r="F89" s="73" t="e">
        <f t="shared" si="2"/>
        <v>#DIV/0!</v>
      </c>
      <c r="G89" s="20">
        <f t="shared" si="3"/>
        <v>0</v>
      </c>
    </row>
    <row r="90" spans="3:7" ht="12.75" hidden="1" thickBot="1">
      <c r="C90" s="384"/>
      <c r="F90" s="73" t="e">
        <f t="shared" si="2"/>
        <v>#DIV/0!</v>
      </c>
      <c r="G90" s="20">
        <f t="shared" si="3"/>
        <v>0</v>
      </c>
    </row>
    <row r="91" spans="1:7" ht="16.5" customHeight="1" thickBot="1">
      <c r="A91" s="13" t="s">
        <v>115</v>
      </c>
      <c r="B91" s="13" t="s">
        <v>427</v>
      </c>
      <c r="C91" s="263"/>
      <c r="D91" s="374">
        <v>1</v>
      </c>
      <c r="E91" s="374"/>
      <c r="F91" s="73"/>
      <c r="G91" s="20">
        <f t="shared" si="3"/>
        <v>1</v>
      </c>
    </row>
    <row r="92" spans="1:7" ht="12.75" hidden="1" thickBot="1">
      <c r="A92" s="58"/>
      <c r="B92" s="58" t="s">
        <v>117</v>
      </c>
      <c r="C92" s="264"/>
      <c r="D92" s="375"/>
      <c r="E92" s="523"/>
      <c r="F92" s="73"/>
      <c r="G92" s="20">
        <f t="shared" si="3"/>
        <v>0</v>
      </c>
    </row>
    <row r="93" spans="1:7" ht="24.75" thickBot="1">
      <c r="A93" s="48" t="s">
        <v>312</v>
      </c>
      <c r="B93" s="54" t="s">
        <v>419</v>
      </c>
      <c r="C93" s="264"/>
      <c r="D93" s="333"/>
      <c r="E93" s="333"/>
      <c r="F93" s="73"/>
      <c r="G93" s="20">
        <f t="shared" si="3"/>
        <v>0</v>
      </c>
    </row>
    <row r="94" spans="1:7" ht="24" customHeight="1" thickBot="1">
      <c r="A94" s="48" t="s">
        <v>305</v>
      </c>
      <c r="B94" s="166" t="s">
        <v>307</v>
      </c>
      <c r="C94" s="259"/>
      <c r="D94" s="333"/>
      <c r="E94" s="333"/>
      <c r="F94" s="73"/>
      <c r="G94" s="20">
        <f t="shared" si="3"/>
        <v>0</v>
      </c>
    </row>
    <row r="95" spans="1:7" ht="23.25" customHeight="1" thickBot="1">
      <c r="A95" s="48" t="s">
        <v>306</v>
      </c>
      <c r="B95" s="167" t="s">
        <v>308</v>
      </c>
      <c r="C95" s="259">
        <v>70</v>
      </c>
      <c r="D95" s="376">
        <v>3.2</v>
      </c>
      <c r="E95" s="376">
        <v>2</v>
      </c>
      <c r="F95" s="73">
        <f t="shared" si="2"/>
        <v>4.571428571428571</v>
      </c>
      <c r="G95" s="20">
        <f t="shared" si="3"/>
        <v>-66.8</v>
      </c>
    </row>
    <row r="96" spans="1:7" ht="12.75" thickBot="1">
      <c r="A96" s="34" t="s">
        <v>118</v>
      </c>
      <c r="B96" s="34" t="s">
        <v>119</v>
      </c>
      <c r="C96" s="136">
        <f>C98</f>
        <v>527.2</v>
      </c>
      <c r="D96" s="337">
        <f>D98</f>
        <v>54.27004</v>
      </c>
      <c r="E96" s="337">
        <f>E98</f>
        <v>14.49437</v>
      </c>
      <c r="F96" s="73">
        <f t="shared" si="2"/>
        <v>10.294013657056144</v>
      </c>
      <c r="G96" s="20">
        <f t="shared" si="3"/>
        <v>-472.92996000000005</v>
      </c>
    </row>
    <row r="97" spans="1:7" ht="12.75" thickBot="1">
      <c r="A97" s="27" t="s">
        <v>325</v>
      </c>
      <c r="B97" s="27" t="s">
        <v>121</v>
      </c>
      <c r="C97" s="261"/>
      <c r="D97" s="335"/>
      <c r="E97" s="335"/>
      <c r="F97" s="73"/>
      <c r="G97" s="20">
        <f t="shared" si="3"/>
        <v>0</v>
      </c>
    </row>
    <row r="98" spans="2:7" ht="12.75" thickBot="1">
      <c r="B98" s="34" t="s">
        <v>122</v>
      </c>
      <c r="C98" s="260">
        <v>527.2</v>
      </c>
      <c r="D98" s="334">
        <v>54.27004</v>
      </c>
      <c r="E98" s="334">
        <v>14.49437</v>
      </c>
      <c r="F98" s="73">
        <f t="shared" si="2"/>
        <v>10.294013657056144</v>
      </c>
      <c r="G98" s="20">
        <f t="shared" si="3"/>
        <v>-472.92996000000005</v>
      </c>
    </row>
    <row r="99" spans="1:7" ht="12.75" thickBot="1">
      <c r="A99" s="27" t="s">
        <v>123</v>
      </c>
      <c r="B99" s="27" t="s">
        <v>97</v>
      </c>
      <c r="C99" s="261"/>
      <c r="D99" s="335"/>
      <c r="E99" s="335"/>
      <c r="F99" s="73"/>
      <c r="G99" s="20">
        <f t="shared" si="3"/>
        <v>0</v>
      </c>
    </row>
    <row r="100" spans="2:7" ht="12.75" thickBot="1">
      <c r="B100" s="34" t="s">
        <v>124</v>
      </c>
      <c r="C100" s="260"/>
      <c r="D100" s="334"/>
      <c r="E100" s="335"/>
      <c r="F100" s="73"/>
      <c r="G100" s="20">
        <f t="shared" si="3"/>
        <v>0</v>
      </c>
    </row>
    <row r="101" spans="1:7" ht="12.75" thickBot="1">
      <c r="A101" s="72" t="s">
        <v>125</v>
      </c>
      <c r="B101" s="303" t="s">
        <v>126</v>
      </c>
      <c r="C101" s="311">
        <f>C104+C105</f>
        <v>174.321</v>
      </c>
      <c r="D101" s="377">
        <f>D102+D103+D104+D105</f>
        <v>53.039840000000005</v>
      </c>
      <c r="E101" s="524">
        <f>E102+E103+E104+E105</f>
        <v>18.82878</v>
      </c>
      <c r="F101" s="73">
        <f t="shared" si="2"/>
        <v>30.426534955627837</v>
      </c>
      <c r="G101" s="20">
        <f t="shared" si="3"/>
        <v>-121.28116</v>
      </c>
    </row>
    <row r="102" spans="1:7" ht="12.75" thickBot="1">
      <c r="A102" s="34" t="s">
        <v>127</v>
      </c>
      <c r="B102" s="34" t="s">
        <v>128</v>
      </c>
      <c r="C102" s="260"/>
      <c r="D102" s="340">
        <v>2.20284</v>
      </c>
      <c r="E102" s="340">
        <v>18.82878</v>
      </c>
      <c r="F102" s="73"/>
      <c r="G102" s="20">
        <f t="shared" si="3"/>
        <v>2.20284</v>
      </c>
    </row>
    <row r="103" spans="1:7" ht="12.75" thickBot="1">
      <c r="A103" s="27" t="s">
        <v>309</v>
      </c>
      <c r="B103" s="58" t="s">
        <v>128</v>
      </c>
      <c r="C103" s="264"/>
      <c r="D103" s="342"/>
      <c r="E103" s="342"/>
      <c r="F103" s="73"/>
      <c r="G103" s="20">
        <f t="shared" si="3"/>
        <v>0</v>
      </c>
    </row>
    <row r="104" spans="1:7" ht="12.75" thickBot="1">
      <c r="A104" s="27" t="s">
        <v>280</v>
      </c>
      <c r="B104" s="58" t="s">
        <v>129</v>
      </c>
      <c r="C104" s="264"/>
      <c r="D104" s="333"/>
      <c r="E104" s="333"/>
      <c r="F104" s="73"/>
      <c r="G104" s="20">
        <f t="shared" si="3"/>
        <v>0</v>
      </c>
    </row>
    <row r="105" spans="1:7" ht="12.75" customHeight="1" thickBot="1">
      <c r="A105" s="27" t="s">
        <v>319</v>
      </c>
      <c r="B105" s="27" t="s">
        <v>126</v>
      </c>
      <c r="C105" s="261">
        <v>174.321</v>
      </c>
      <c r="D105" s="336">
        <v>50.837</v>
      </c>
      <c r="E105" s="336"/>
      <c r="F105" s="73">
        <f t="shared" si="2"/>
        <v>29.16286620659588</v>
      </c>
      <c r="G105" s="20">
        <f t="shared" si="3"/>
        <v>-123.484</v>
      </c>
    </row>
    <row r="106" spans="1:7" ht="11.25" customHeight="1" thickBot="1">
      <c r="A106" s="72" t="s">
        <v>134</v>
      </c>
      <c r="B106" s="438" t="s">
        <v>135</v>
      </c>
      <c r="C106" s="246">
        <f>C107+C172+C170+C169</f>
        <v>293009.9</v>
      </c>
      <c r="D106" s="246">
        <f>D107+D172+D170+D169</f>
        <v>23618.954209999996</v>
      </c>
      <c r="E106" s="351">
        <f>E107+E172+E170+E169</f>
        <v>20084.23095</v>
      </c>
      <c r="F106" s="73">
        <f t="shared" si="2"/>
        <v>8.060804160542014</v>
      </c>
      <c r="G106" s="20">
        <f t="shared" si="3"/>
        <v>-269390.94579</v>
      </c>
    </row>
    <row r="107" spans="1:7" ht="11.25" customHeight="1" thickBot="1">
      <c r="A107" s="439" t="s">
        <v>232</v>
      </c>
      <c r="B107" s="177" t="s">
        <v>233</v>
      </c>
      <c r="C107" s="440">
        <f>C108+C111+C122+C151</f>
        <v>293009.9</v>
      </c>
      <c r="D107" s="440">
        <f>D108+D111+D122+D151</f>
        <v>23621.909849999996</v>
      </c>
      <c r="E107" s="440">
        <f>E108+E111+E122+E151</f>
        <v>21406.03095</v>
      </c>
      <c r="F107" s="73">
        <f t="shared" si="2"/>
        <v>8.061812877312335</v>
      </c>
      <c r="G107" s="20">
        <f t="shared" si="3"/>
        <v>-269387.99015</v>
      </c>
    </row>
    <row r="108" spans="1:7" ht="11.25" customHeight="1" thickBot="1">
      <c r="A108" s="72" t="s">
        <v>475</v>
      </c>
      <c r="B108" s="438" t="s">
        <v>137</v>
      </c>
      <c r="C108" s="246">
        <f>C109+C110</f>
        <v>110671</v>
      </c>
      <c r="D108" s="427">
        <f>D109+D110</f>
        <v>7263</v>
      </c>
      <c r="E108" s="128">
        <f>E109+E110</f>
        <v>7614</v>
      </c>
      <c r="F108" s="73">
        <f t="shared" si="2"/>
        <v>6.562694834238418</v>
      </c>
      <c r="G108" s="20">
        <f t="shared" si="3"/>
        <v>-103408</v>
      </c>
    </row>
    <row r="109" spans="1:7" ht="11.25" customHeight="1" thickBot="1">
      <c r="A109" s="13" t="s">
        <v>476</v>
      </c>
      <c r="B109" s="441" t="s">
        <v>139</v>
      </c>
      <c r="C109" s="442">
        <v>109214</v>
      </c>
      <c r="D109" s="443">
        <v>7263</v>
      </c>
      <c r="E109" s="1">
        <v>7614</v>
      </c>
      <c r="F109" s="73">
        <f t="shared" si="2"/>
        <v>6.65024630541872</v>
      </c>
      <c r="G109" s="20">
        <f t="shared" si="3"/>
        <v>-101951</v>
      </c>
    </row>
    <row r="110" spans="1:7" ht="11.25" customHeight="1" thickBot="1">
      <c r="A110" s="444" t="s">
        <v>477</v>
      </c>
      <c r="B110" s="445" t="s">
        <v>219</v>
      </c>
      <c r="C110" s="446">
        <v>1457</v>
      </c>
      <c r="D110" s="447"/>
      <c r="E110" s="1"/>
      <c r="F110" s="73">
        <f t="shared" si="2"/>
        <v>0</v>
      </c>
      <c r="G110" s="20">
        <f t="shared" si="3"/>
        <v>-1457</v>
      </c>
    </row>
    <row r="111" spans="1:7" ht="11.25" customHeight="1" thickBot="1">
      <c r="A111" s="72" t="s">
        <v>140</v>
      </c>
      <c r="B111" s="438" t="s">
        <v>141</v>
      </c>
      <c r="C111" s="246">
        <f>C114+C116+C117</f>
        <v>11424.5</v>
      </c>
      <c r="D111" s="246">
        <f>D114+D116+D117</f>
        <v>4668.688</v>
      </c>
      <c r="E111" s="246">
        <f>E114+E116+E117</f>
        <v>200.64</v>
      </c>
      <c r="F111" s="73">
        <f t="shared" si="2"/>
        <v>40.865578362291565</v>
      </c>
      <c r="G111" s="20">
        <f t="shared" si="3"/>
        <v>-6755.812</v>
      </c>
    </row>
    <row r="112" spans="1:7" ht="11.25" customHeight="1" thickBot="1">
      <c r="A112" s="13" t="s">
        <v>411</v>
      </c>
      <c r="B112" s="441" t="s">
        <v>478</v>
      </c>
      <c r="C112" s="442"/>
      <c r="D112" s="443"/>
      <c r="E112" s="448"/>
      <c r="F112" s="73"/>
      <c r="G112" s="20">
        <f t="shared" si="3"/>
        <v>0</v>
      </c>
    </row>
    <row r="113" spans="1:7" ht="11.25" customHeight="1" thickBot="1">
      <c r="A113" s="58" t="s">
        <v>412</v>
      </c>
      <c r="B113" s="449" t="s">
        <v>143</v>
      </c>
      <c r="C113" s="450"/>
      <c r="D113" s="451"/>
      <c r="E113" s="452"/>
      <c r="F113" s="73"/>
      <c r="G113" s="20">
        <f t="shared" si="3"/>
        <v>0</v>
      </c>
    </row>
    <row r="114" spans="1:7" s="9" customFormat="1" ht="11.25" customHeight="1" thickBot="1">
      <c r="A114" s="13" t="s">
        <v>479</v>
      </c>
      <c r="B114" s="441" t="s">
        <v>145</v>
      </c>
      <c r="C114" s="442">
        <v>4500</v>
      </c>
      <c r="D114" s="443">
        <v>4500</v>
      </c>
      <c r="E114" s="453"/>
      <c r="F114" s="73">
        <f t="shared" si="2"/>
        <v>100</v>
      </c>
      <c r="G114" s="20">
        <f t="shared" si="3"/>
        <v>0</v>
      </c>
    </row>
    <row r="115" spans="1:7" s="9" customFormat="1" ht="11.25" customHeight="1" thickBot="1">
      <c r="A115" s="454" t="s">
        <v>480</v>
      </c>
      <c r="B115" s="449" t="s">
        <v>481</v>
      </c>
      <c r="C115" s="455"/>
      <c r="D115" s="456"/>
      <c r="E115" s="457"/>
      <c r="F115" s="73"/>
      <c r="G115" s="20">
        <f t="shared" si="3"/>
        <v>0</v>
      </c>
    </row>
    <row r="116" spans="1:7" s="9" customFormat="1" ht="11.25" customHeight="1" thickBot="1">
      <c r="A116" s="454" t="s">
        <v>482</v>
      </c>
      <c r="B116" s="449" t="s">
        <v>153</v>
      </c>
      <c r="C116" s="455">
        <v>3173.6</v>
      </c>
      <c r="D116" s="456"/>
      <c r="E116" s="457"/>
      <c r="F116" s="73">
        <f t="shared" si="2"/>
        <v>0</v>
      </c>
      <c r="G116" s="20">
        <f t="shared" si="3"/>
        <v>-3173.6</v>
      </c>
    </row>
    <row r="117" spans="1:7" ht="11.25" customHeight="1" thickBot="1">
      <c r="A117" s="26" t="s">
        <v>483</v>
      </c>
      <c r="B117" s="438" t="s">
        <v>152</v>
      </c>
      <c r="C117" s="246">
        <f>C118+C119+C120+C121</f>
        <v>3750.9</v>
      </c>
      <c r="D117" s="246">
        <f>D118+D119+D120+D121</f>
        <v>168.688</v>
      </c>
      <c r="E117" s="246">
        <f>E118+E119+E120+E121</f>
        <v>200.64</v>
      </c>
      <c r="F117" s="73">
        <f t="shared" si="2"/>
        <v>4.4972673225092645</v>
      </c>
      <c r="G117" s="20">
        <f t="shared" si="3"/>
        <v>-3582.212</v>
      </c>
    </row>
    <row r="118" spans="1:7" ht="11.25" customHeight="1" thickBot="1">
      <c r="A118" s="27" t="s">
        <v>483</v>
      </c>
      <c r="B118" s="441" t="s">
        <v>484</v>
      </c>
      <c r="C118" s="455"/>
      <c r="D118" s="456"/>
      <c r="E118" s="125"/>
      <c r="F118" s="73"/>
      <c r="G118" s="20">
        <f t="shared" si="3"/>
        <v>0</v>
      </c>
    </row>
    <row r="119" spans="1:7" ht="24.75" customHeight="1" thickBot="1">
      <c r="A119" s="27" t="s">
        <v>483</v>
      </c>
      <c r="B119" s="458" t="s">
        <v>485</v>
      </c>
      <c r="C119" s="459">
        <v>2205.9</v>
      </c>
      <c r="D119" s="456">
        <v>168.688</v>
      </c>
      <c r="E119" s="515">
        <v>200.64</v>
      </c>
      <c r="F119" s="73">
        <f t="shared" si="2"/>
        <v>7.647128156308082</v>
      </c>
      <c r="G119" s="20">
        <f t="shared" si="3"/>
        <v>-2037.212</v>
      </c>
    </row>
    <row r="120" spans="1:7" ht="12.75" customHeight="1" thickBot="1">
      <c r="A120" s="27" t="s">
        <v>483</v>
      </c>
      <c r="B120" s="458" t="s">
        <v>474</v>
      </c>
      <c r="C120" s="459">
        <v>1545</v>
      </c>
      <c r="D120" s="456"/>
      <c r="E120" s="460"/>
      <c r="F120" s="73">
        <f t="shared" si="2"/>
        <v>0</v>
      </c>
      <c r="G120" s="20">
        <f t="shared" si="3"/>
        <v>-1545</v>
      </c>
    </row>
    <row r="121" spans="1:7" ht="12" customHeight="1" thickBot="1">
      <c r="A121" s="27" t="s">
        <v>483</v>
      </c>
      <c r="B121" s="462" t="s">
        <v>449</v>
      </c>
      <c r="C121" s="259"/>
      <c r="D121" s="394"/>
      <c r="E121" s="236"/>
      <c r="F121" s="73"/>
      <c r="G121" s="20">
        <f t="shared" si="3"/>
        <v>0</v>
      </c>
    </row>
    <row r="122" spans="1:7" ht="11.25" customHeight="1" thickBot="1">
      <c r="A122" s="439" t="s">
        <v>486</v>
      </c>
      <c r="B122" s="177" t="s">
        <v>158</v>
      </c>
      <c r="C122" s="440">
        <f>C123+C139+C142+C143+C144+C145+C146+C147+C149+C141</f>
        <v>170914.4</v>
      </c>
      <c r="D122" s="440">
        <f>D123+D139+D142+D143+D144+D145+D146+D147+D149+D141</f>
        <v>11690.221849999998</v>
      </c>
      <c r="E122" s="440">
        <f>E123+E139+E142+E143+E144+E145+E146+E147+E149+E141</f>
        <v>13585.544000000002</v>
      </c>
      <c r="F122" s="73">
        <f t="shared" si="2"/>
        <v>6.839810952149144</v>
      </c>
      <c r="G122" s="20">
        <f t="shared" si="3"/>
        <v>-159224.17815</v>
      </c>
    </row>
    <row r="123" spans="1:7" ht="11.25" customHeight="1" thickBot="1">
      <c r="A123" s="72" t="s">
        <v>168</v>
      </c>
      <c r="B123" s="438" t="s">
        <v>487</v>
      </c>
      <c r="C123" s="246">
        <f>C126+C127+C132+C135+C134+C125+C124+C133+C128+C136+C137+C147+C130+C131+C138</f>
        <v>125721.2</v>
      </c>
      <c r="D123" s="246">
        <f>D126+D127+D132+D135+D134+D125+D124+D133+D128+D136+D137+D147+D130+D131+D138</f>
        <v>10237.221849999998</v>
      </c>
      <c r="E123" s="246">
        <f>E126+E127+E132+E135+E134+E125+E124+E133+E128+E136+E137+E147+E130+E131+E138</f>
        <v>10425.544000000002</v>
      </c>
      <c r="F123" s="73">
        <f t="shared" si="2"/>
        <v>8.142796799585113</v>
      </c>
      <c r="G123" s="20">
        <f t="shared" si="3"/>
        <v>-115483.97815</v>
      </c>
    </row>
    <row r="124" spans="1:7" ht="25.5" customHeight="1" thickBot="1">
      <c r="A124" s="13" t="s">
        <v>488</v>
      </c>
      <c r="B124" s="463" t="s">
        <v>212</v>
      </c>
      <c r="C124" s="464">
        <v>1384.2</v>
      </c>
      <c r="D124" s="443"/>
      <c r="E124" s="465"/>
      <c r="F124" s="73">
        <f t="shared" si="2"/>
        <v>0</v>
      </c>
      <c r="G124" s="20">
        <f t="shared" si="3"/>
        <v>-1384.2</v>
      </c>
    </row>
    <row r="125" spans="1:7" ht="11.25" customHeight="1" thickBot="1">
      <c r="A125" s="13" t="s">
        <v>488</v>
      </c>
      <c r="B125" s="466" t="s">
        <v>224</v>
      </c>
      <c r="C125" s="464">
        <v>45</v>
      </c>
      <c r="D125" s="443">
        <v>18</v>
      </c>
      <c r="E125" s="465"/>
      <c r="F125" s="73">
        <f t="shared" si="2"/>
        <v>40</v>
      </c>
      <c r="G125" s="20">
        <f t="shared" si="3"/>
        <v>-27</v>
      </c>
    </row>
    <row r="126" spans="1:7" ht="11.25" customHeight="1" thickBot="1">
      <c r="A126" s="13" t="s">
        <v>488</v>
      </c>
      <c r="B126" s="466" t="s">
        <v>489</v>
      </c>
      <c r="C126" s="464">
        <v>2441.9</v>
      </c>
      <c r="D126" s="443">
        <v>281.28</v>
      </c>
      <c r="E126" s="516">
        <v>296.075</v>
      </c>
      <c r="F126" s="73">
        <f t="shared" si="2"/>
        <v>11.518899217822186</v>
      </c>
      <c r="G126" s="20">
        <f t="shared" si="3"/>
        <v>-2160.62</v>
      </c>
    </row>
    <row r="127" spans="1:7" ht="11.25" customHeight="1" thickBot="1">
      <c r="A127" s="13" t="s">
        <v>488</v>
      </c>
      <c r="B127" s="449" t="s">
        <v>490</v>
      </c>
      <c r="C127" s="468">
        <v>89502</v>
      </c>
      <c r="D127" s="451">
        <v>7451</v>
      </c>
      <c r="E127" s="469">
        <v>7717</v>
      </c>
      <c r="F127" s="73">
        <f t="shared" si="2"/>
        <v>8.324953632321066</v>
      </c>
      <c r="G127" s="20">
        <f t="shared" si="3"/>
        <v>-82051</v>
      </c>
    </row>
    <row r="128" spans="1:7" ht="11.25" customHeight="1" thickBot="1">
      <c r="A128" s="13" t="s">
        <v>488</v>
      </c>
      <c r="B128" s="449" t="s">
        <v>371</v>
      </c>
      <c r="C128" s="468">
        <v>16165.8</v>
      </c>
      <c r="D128" s="451">
        <v>1346</v>
      </c>
      <c r="E128" s="469">
        <v>1398</v>
      </c>
      <c r="F128" s="73">
        <f t="shared" si="2"/>
        <v>8.326219549914015</v>
      </c>
      <c r="G128" s="20">
        <f t="shared" si="3"/>
        <v>-14819.8</v>
      </c>
    </row>
    <row r="129" spans="3:7" ht="12.75" thickBot="1">
      <c r="C129" s="470"/>
      <c r="D129" s="471"/>
      <c r="E129" s="1"/>
      <c r="F129" s="73"/>
      <c r="G129" s="20">
        <f t="shared" si="3"/>
        <v>0</v>
      </c>
    </row>
    <row r="130" spans="1:7" ht="11.25" customHeight="1" thickBot="1">
      <c r="A130" s="13" t="s">
        <v>488</v>
      </c>
      <c r="B130" s="449" t="s">
        <v>454</v>
      </c>
      <c r="C130" s="468">
        <v>485.2</v>
      </c>
      <c r="D130" s="451">
        <v>101.89185</v>
      </c>
      <c r="E130" s="469"/>
      <c r="F130" s="73">
        <f t="shared" si="2"/>
        <v>20.999969084913438</v>
      </c>
      <c r="G130" s="20">
        <f t="shared" si="3"/>
        <v>-383.30814999999996</v>
      </c>
    </row>
    <row r="131" spans="1:7" ht="24.75" customHeight="1" thickBot="1">
      <c r="A131" s="13" t="s">
        <v>488</v>
      </c>
      <c r="B131" s="462" t="s">
        <v>491</v>
      </c>
      <c r="C131" s="468">
        <v>150.6</v>
      </c>
      <c r="D131" s="451"/>
      <c r="E131" s="469"/>
      <c r="F131" s="73">
        <f t="shared" si="2"/>
        <v>0</v>
      </c>
      <c r="G131" s="20">
        <f t="shared" si="3"/>
        <v>-150.6</v>
      </c>
    </row>
    <row r="132" spans="1:7" ht="11.25" customHeight="1" thickBot="1">
      <c r="A132" s="13" t="s">
        <v>488</v>
      </c>
      <c r="B132" s="449" t="s">
        <v>173</v>
      </c>
      <c r="C132" s="468"/>
      <c r="D132" s="451"/>
      <c r="E132" s="469"/>
      <c r="F132" s="73"/>
      <c r="G132" s="20">
        <f t="shared" si="3"/>
        <v>0</v>
      </c>
    </row>
    <row r="133" spans="1:7" ht="11.25" customHeight="1" thickBot="1">
      <c r="A133" s="13" t="s">
        <v>488</v>
      </c>
      <c r="B133" s="449" t="s">
        <v>292</v>
      </c>
      <c r="C133" s="468"/>
      <c r="D133" s="451"/>
      <c r="E133" s="469"/>
      <c r="F133" s="73"/>
      <c r="G133" s="20">
        <f t="shared" si="3"/>
        <v>0</v>
      </c>
    </row>
    <row r="134" spans="1:7" ht="11.25" customHeight="1" thickBot="1">
      <c r="A134" s="13" t="s">
        <v>488</v>
      </c>
      <c r="B134" s="449" t="s">
        <v>174</v>
      </c>
      <c r="C134" s="339">
        <v>1160.9</v>
      </c>
      <c r="D134" s="394"/>
      <c r="E134" s="48"/>
      <c r="F134" s="73">
        <f t="shared" si="2"/>
        <v>0</v>
      </c>
      <c r="G134" s="20">
        <f t="shared" si="3"/>
        <v>-1160.9</v>
      </c>
    </row>
    <row r="135" spans="1:7" ht="11.25" customHeight="1" thickBot="1">
      <c r="A135" s="13" t="s">
        <v>488</v>
      </c>
      <c r="B135" s="449" t="s">
        <v>492</v>
      </c>
      <c r="C135" s="468"/>
      <c r="D135" s="451"/>
      <c r="E135" s="469"/>
      <c r="F135" s="73"/>
      <c r="G135" s="20">
        <f t="shared" si="3"/>
        <v>0</v>
      </c>
    </row>
    <row r="136" spans="1:7" ht="36" customHeight="1" thickBot="1">
      <c r="A136" s="13" t="s">
        <v>488</v>
      </c>
      <c r="B136" s="462" t="s">
        <v>493</v>
      </c>
      <c r="C136" s="473"/>
      <c r="D136" s="456"/>
      <c r="E136" s="457"/>
      <c r="F136" s="73"/>
      <c r="G136" s="20">
        <f t="shared" si="3"/>
        <v>0</v>
      </c>
    </row>
    <row r="137" spans="1:7" ht="24" customHeight="1" thickBot="1">
      <c r="A137" s="13" t="s">
        <v>488</v>
      </c>
      <c r="B137" s="466" t="s">
        <v>494</v>
      </c>
      <c r="C137" s="473"/>
      <c r="D137" s="456"/>
      <c r="E137" s="125"/>
      <c r="F137" s="73"/>
      <c r="G137" s="20">
        <f aca="true" t="shared" si="4" ref="G137:G173">D137-C137</f>
        <v>0</v>
      </c>
    </row>
    <row r="138" spans="1:7" ht="24" customHeight="1" thickBot="1">
      <c r="A138" s="13" t="s">
        <v>488</v>
      </c>
      <c r="B138" s="449" t="s">
        <v>424</v>
      </c>
      <c r="C138" s="473">
        <v>13121.1</v>
      </c>
      <c r="D138" s="456">
        <v>1039.05</v>
      </c>
      <c r="E138" s="517">
        <v>1014.469</v>
      </c>
      <c r="F138" s="73">
        <f>D138/C138*100</f>
        <v>7.918924480417037</v>
      </c>
      <c r="G138" s="20">
        <f t="shared" si="4"/>
        <v>-12082.050000000001</v>
      </c>
    </row>
    <row r="139" spans="1:7" ht="12.75" customHeight="1" thickBot="1">
      <c r="A139" s="58" t="s">
        <v>495</v>
      </c>
      <c r="B139" s="466" t="s">
        <v>496</v>
      </c>
      <c r="C139" s="473">
        <v>1207.9</v>
      </c>
      <c r="D139" s="456"/>
      <c r="E139" s="125"/>
      <c r="F139" s="73">
        <f>D139/C139*100</f>
        <v>0</v>
      </c>
      <c r="G139" s="20">
        <f t="shared" si="4"/>
        <v>-1207.9</v>
      </c>
    </row>
    <row r="140" spans="1:7" ht="48" customHeight="1" thickBot="1">
      <c r="A140" s="13" t="s">
        <v>497</v>
      </c>
      <c r="B140" s="466" t="s">
        <v>498</v>
      </c>
      <c r="C140" s="473"/>
      <c r="D140" s="456"/>
      <c r="E140" s="125"/>
      <c r="F140" s="73"/>
      <c r="G140" s="20">
        <f t="shared" si="4"/>
        <v>0</v>
      </c>
    </row>
    <row r="141" spans="1:7" ht="47.25" customHeight="1" thickBot="1">
      <c r="A141" s="48" t="s">
        <v>497</v>
      </c>
      <c r="B141" s="49" t="s">
        <v>499</v>
      </c>
      <c r="C141" s="474">
        <v>3040.4</v>
      </c>
      <c r="D141" s="394">
        <v>1453</v>
      </c>
      <c r="E141" s="52"/>
      <c r="F141" s="73">
        <f>D141/C141*100</f>
        <v>47.78976450467044</v>
      </c>
      <c r="G141" s="20">
        <f t="shared" si="4"/>
        <v>-1587.4</v>
      </c>
    </row>
    <row r="142" spans="1:7" ht="11.25" customHeight="1" thickBot="1">
      <c r="A142" s="48" t="s">
        <v>500</v>
      </c>
      <c r="B142" s="53" t="s">
        <v>431</v>
      </c>
      <c r="C142" s="339">
        <v>1048.1</v>
      </c>
      <c r="D142" s="394"/>
      <c r="E142" s="48"/>
      <c r="F142" s="73">
        <f>D142/C142*100</f>
        <v>0</v>
      </c>
      <c r="G142" s="20">
        <f t="shared" si="4"/>
        <v>-1048.1</v>
      </c>
    </row>
    <row r="143" spans="1:7" ht="23.25" customHeight="1" thickBot="1">
      <c r="A143" s="48" t="s">
        <v>501</v>
      </c>
      <c r="B143" s="49" t="s">
        <v>502</v>
      </c>
      <c r="C143" s="475">
        <v>245.6</v>
      </c>
      <c r="D143" s="394"/>
      <c r="E143" s="48"/>
      <c r="F143" s="73">
        <f>D143/C143*100</f>
        <v>0</v>
      </c>
      <c r="G143" s="20">
        <f t="shared" si="4"/>
        <v>-245.6</v>
      </c>
    </row>
    <row r="144" spans="1:7" ht="23.25" customHeight="1" thickBot="1">
      <c r="A144" s="48" t="s">
        <v>503</v>
      </c>
      <c r="B144" s="241" t="s">
        <v>504</v>
      </c>
      <c r="C144" s="475">
        <v>5022.3</v>
      </c>
      <c r="D144" s="394"/>
      <c r="E144" s="48"/>
      <c r="F144" s="73">
        <f>D144/C144*100</f>
        <v>0</v>
      </c>
      <c r="G144" s="20">
        <f t="shared" si="4"/>
        <v>-5022.3</v>
      </c>
    </row>
    <row r="145" spans="1:7" ht="45" customHeight="1" thickBot="1">
      <c r="A145" s="48" t="s">
        <v>505</v>
      </c>
      <c r="B145" s="241" t="s">
        <v>506</v>
      </c>
      <c r="C145" s="475">
        <v>1167.8</v>
      </c>
      <c r="D145" s="394"/>
      <c r="E145" s="48"/>
      <c r="F145" s="73">
        <f>D145/C145*100</f>
        <v>0</v>
      </c>
      <c r="G145" s="20">
        <f t="shared" si="4"/>
        <v>-1167.8</v>
      </c>
    </row>
    <row r="146" spans="1:7" ht="14.25" customHeight="1" thickBot="1">
      <c r="A146" s="48" t="s">
        <v>507</v>
      </c>
      <c r="B146" s="49" t="s">
        <v>430</v>
      </c>
      <c r="C146" s="475">
        <v>591.6</v>
      </c>
      <c r="D146" s="394"/>
      <c r="E146" s="48"/>
      <c r="F146" s="73">
        <f>D146/C146*100</f>
        <v>0</v>
      </c>
      <c r="G146" s="20">
        <f t="shared" si="4"/>
        <v>-591.6</v>
      </c>
    </row>
    <row r="147" spans="1:7" ht="11.25" customHeight="1" thickBot="1">
      <c r="A147" s="48" t="s">
        <v>508</v>
      </c>
      <c r="B147" s="53" t="s">
        <v>509</v>
      </c>
      <c r="C147" s="339">
        <v>1264.5</v>
      </c>
      <c r="D147" s="394"/>
      <c r="E147" s="48"/>
      <c r="F147" s="73">
        <f>D147/C147*100</f>
        <v>0</v>
      </c>
      <c r="G147" s="20">
        <f t="shared" si="4"/>
        <v>-1264.5</v>
      </c>
    </row>
    <row r="148" spans="1:7" ht="24.75" customHeight="1" thickBot="1">
      <c r="A148" s="48" t="s">
        <v>260</v>
      </c>
      <c r="B148" s="49" t="s">
        <v>510</v>
      </c>
      <c r="C148" s="513"/>
      <c r="D148" s="394"/>
      <c r="E148" s="48"/>
      <c r="F148" s="73"/>
      <c r="G148" s="20">
        <f t="shared" si="4"/>
        <v>0</v>
      </c>
    </row>
    <row r="149" spans="1:7" ht="11.25" customHeight="1" thickBot="1">
      <c r="A149" s="439" t="s">
        <v>511</v>
      </c>
      <c r="B149" s="184" t="s">
        <v>183</v>
      </c>
      <c r="C149" s="351">
        <f>C150</f>
        <v>31605</v>
      </c>
      <c r="D149" s="476">
        <f>D150</f>
        <v>0</v>
      </c>
      <c r="E149" s="476">
        <f>E150</f>
        <v>3160</v>
      </c>
      <c r="F149" s="73">
        <f>D149/C149*100</f>
        <v>0</v>
      </c>
      <c r="G149" s="20">
        <f t="shared" si="4"/>
        <v>-31605</v>
      </c>
    </row>
    <row r="150" spans="1:7" ht="11.25" customHeight="1" thickBot="1">
      <c r="A150" s="139" t="s">
        <v>512</v>
      </c>
      <c r="B150" s="477" t="s">
        <v>185</v>
      </c>
      <c r="C150" s="514">
        <v>31605</v>
      </c>
      <c r="D150" s="447"/>
      <c r="E150" s="1">
        <v>3160</v>
      </c>
      <c r="F150" s="73">
        <f>D150/C150*100</f>
        <v>0</v>
      </c>
      <c r="G150" s="20">
        <f t="shared" si="4"/>
        <v>-31605</v>
      </c>
    </row>
    <row r="151" spans="1:7" ht="11.25" customHeight="1" thickBot="1">
      <c r="A151" s="72" t="s">
        <v>186</v>
      </c>
      <c r="B151" s="438" t="s">
        <v>206</v>
      </c>
      <c r="C151" s="351">
        <f>C162+C163+C153+C157+C155</f>
        <v>0</v>
      </c>
      <c r="D151" s="427">
        <f>D162+D163+D153+D157+D155+D154+D156+D160+D161+D158+D159</f>
        <v>0</v>
      </c>
      <c r="E151" s="128">
        <f>E162+E163+E153+E157+E155+E154+E156+E160+E161</f>
        <v>5.84695</v>
      </c>
      <c r="F151" s="73"/>
      <c r="G151" s="20">
        <f t="shared" si="4"/>
        <v>0</v>
      </c>
    </row>
    <row r="152" spans="1:7" ht="11.25" customHeight="1" thickBot="1">
      <c r="A152" s="72" t="s">
        <v>188</v>
      </c>
      <c r="B152" s="438" t="s">
        <v>206</v>
      </c>
      <c r="C152" s="351"/>
      <c r="D152" s="427">
        <f>D153+D154+D156</f>
        <v>0</v>
      </c>
      <c r="E152" s="478"/>
      <c r="F152" s="73"/>
      <c r="G152" s="20">
        <f t="shared" si="4"/>
        <v>0</v>
      </c>
    </row>
    <row r="153" spans="1:7" ht="11.25" customHeight="1" thickBot="1">
      <c r="A153" s="13" t="s">
        <v>188</v>
      </c>
      <c r="B153" s="479" t="s">
        <v>513</v>
      </c>
      <c r="C153" s="473"/>
      <c r="D153" s="443"/>
      <c r="E153" s="467"/>
      <c r="F153" s="73"/>
      <c r="G153" s="20">
        <f t="shared" si="4"/>
        <v>0</v>
      </c>
    </row>
    <row r="154" spans="1:7" ht="11.25" customHeight="1" thickBot="1">
      <c r="A154" s="13" t="s">
        <v>188</v>
      </c>
      <c r="B154" s="480" t="s">
        <v>514</v>
      </c>
      <c r="C154" s="468"/>
      <c r="D154" s="443"/>
      <c r="E154" s="467"/>
      <c r="F154" s="73"/>
      <c r="G154" s="20">
        <f t="shared" si="4"/>
        <v>0</v>
      </c>
    </row>
    <row r="155" spans="1:7" ht="24" customHeight="1" thickBot="1">
      <c r="A155" s="13" t="s">
        <v>188</v>
      </c>
      <c r="B155" s="462" t="s">
        <v>515</v>
      </c>
      <c r="C155" s="468"/>
      <c r="D155" s="443"/>
      <c r="E155" s="467"/>
      <c r="F155" s="73"/>
      <c r="G155" s="20">
        <f t="shared" si="4"/>
        <v>0</v>
      </c>
    </row>
    <row r="156" spans="1:7" ht="11.25" customHeight="1" thickBot="1">
      <c r="A156" s="13" t="s">
        <v>357</v>
      </c>
      <c r="B156" s="449" t="s">
        <v>516</v>
      </c>
      <c r="C156" s="468"/>
      <c r="D156" s="443"/>
      <c r="E156" s="467"/>
      <c r="F156" s="73"/>
      <c r="G156" s="20">
        <f t="shared" si="4"/>
        <v>0</v>
      </c>
    </row>
    <row r="157" spans="1:7" ht="11.25" customHeight="1" thickBot="1">
      <c r="A157" s="58" t="s">
        <v>281</v>
      </c>
      <c r="B157" s="458" t="s">
        <v>432</v>
      </c>
      <c r="C157" s="481"/>
      <c r="D157" s="443"/>
      <c r="E157" s="467"/>
      <c r="F157" s="73"/>
      <c r="G157" s="20">
        <f t="shared" si="4"/>
        <v>0</v>
      </c>
    </row>
    <row r="158" spans="1:7" ht="24" customHeight="1" thickBot="1">
      <c r="A158" s="58" t="s">
        <v>352</v>
      </c>
      <c r="B158" s="462" t="s">
        <v>517</v>
      </c>
      <c r="C158" s="481"/>
      <c r="D158" s="451"/>
      <c r="E158" s="482"/>
      <c r="F158" s="73"/>
      <c r="G158" s="20">
        <f t="shared" si="4"/>
        <v>0</v>
      </c>
    </row>
    <row r="159" spans="1:7" ht="25.5" customHeight="1" thickBot="1">
      <c r="A159" s="27" t="s">
        <v>353</v>
      </c>
      <c r="B159" s="462" t="s">
        <v>518</v>
      </c>
      <c r="C159" s="483"/>
      <c r="D159" s="456"/>
      <c r="E159" s="125"/>
      <c r="F159" s="73"/>
      <c r="G159" s="20">
        <f t="shared" si="4"/>
        <v>0</v>
      </c>
    </row>
    <row r="160" spans="1:7" ht="11.25" customHeight="1" thickBot="1">
      <c r="A160" s="58" t="s">
        <v>416</v>
      </c>
      <c r="B160" s="445" t="s">
        <v>519</v>
      </c>
      <c r="C160" s="484"/>
      <c r="D160" s="447"/>
      <c r="E160" s="485"/>
      <c r="F160" s="73"/>
      <c r="G160" s="20">
        <f t="shared" si="4"/>
        <v>0</v>
      </c>
    </row>
    <row r="161" spans="1:7" ht="11.25" customHeight="1" thickBot="1">
      <c r="A161" s="58" t="s">
        <v>417</v>
      </c>
      <c r="B161" s="486" t="s">
        <v>520</v>
      </c>
      <c r="C161" s="484"/>
      <c r="D161" s="447"/>
      <c r="E161" s="485"/>
      <c r="F161" s="73"/>
      <c r="G161" s="20">
        <f t="shared" si="4"/>
        <v>0</v>
      </c>
    </row>
    <row r="162" spans="1:7" ht="11.25" customHeight="1" thickBot="1">
      <c r="A162" s="72" t="s">
        <v>466</v>
      </c>
      <c r="B162" s="487" t="s">
        <v>521</v>
      </c>
      <c r="C162" s="351"/>
      <c r="D162" s="427"/>
      <c r="E162" s="478"/>
      <c r="F162" s="73"/>
      <c r="G162" s="20">
        <f t="shared" si="4"/>
        <v>0</v>
      </c>
    </row>
    <row r="163" spans="1:7" ht="11.25" customHeight="1" thickBot="1">
      <c r="A163" s="40" t="s">
        <v>189</v>
      </c>
      <c r="B163" s="488" t="s">
        <v>346</v>
      </c>
      <c r="C163" s="489">
        <f>C166+C164+C167</f>
        <v>0</v>
      </c>
      <c r="D163" s="490">
        <f>D166+D164+D167+D165+D168</f>
        <v>0</v>
      </c>
      <c r="E163" s="491">
        <f>E167</f>
        <v>5.84695</v>
      </c>
      <c r="F163" s="73"/>
      <c r="G163" s="20">
        <f t="shared" si="4"/>
        <v>0</v>
      </c>
    </row>
    <row r="164" spans="1:7" ht="24" customHeight="1" thickBot="1">
      <c r="A164" s="13" t="s">
        <v>190</v>
      </c>
      <c r="B164" s="466" t="s">
        <v>522</v>
      </c>
      <c r="C164" s="464"/>
      <c r="D164" s="443"/>
      <c r="E164" s="492"/>
      <c r="F164" s="73"/>
      <c r="G164" s="20">
        <f t="shared" si="4"/>
        <v>0</v>
      </c>
    </row>
    <row r="165" spans="1:7" ht="25.5" customHeight="1" thickBot="1">
      <c r="A165" s="13" t="s">
        <v>190</v>
      </c>
      <c r="B165" s="466" t="s">
        <v>523</v>
      </c>
      <c r="C165" s="464"/>
      <c r="D165" s="443"/>
      <c r="E165" s="492"/>
      <c r="F165" s="73"/>
      <c r="G165" s="20">
        <f t="shared" si="4"/>
        <v>0</v>
      </c>
    </row>
    <row r="166" spans="1:7" ht="11.25" customHeight="1" thickBot="1">
      <c r="A166" s="13" t="s">
        <v>190</v>
      </c>
      <c r="B166" s="441" t="s">
        <v>400</v>
      </c>
      <c r="C166" s="473"/>
      <c r="D166" s="443"/>
      <c r="E166" s="467"/>
      <c r="F166" s="73"/>
      <c r="G166" s="20">
        <f t="shared" si="4"/>
        <v>0</v>
      </c>
    </row>
    <row r="167" spans="1:7" ht="11.25" customHeight="1" thickBot="1">
      <c r="A167" s="13" t="s">
        <v>190</v>
      </c>
      <c r="B167" s="462" t="s">
        <v>524</v>
      </c>
      <c r="C167" s="493"/>
      <c r="D167" s="443"/>
      <c r="E167" s="467">
        <v>5.84695</v>
      </c>
      <c r="F167" s="73"/>
      <c r="G167" s="20">
        <f t="shared" si="4"/>
        <v>0</v>
      </c>
    </row>
    <row r="168" spans="1:7" ht="11.25" customHeight="1" thickBot="1">
      <c r="A168" s="13" t="s">
        <v>190</v>
      </c>
      <c r="B168" s="445" t="s">
        <v>525</v>
      </c>
      <c r="C168" s="493"/>
      <c r="D168" s="443"/>
      <c r="E168" s="467"/>
      <c r="F168" s="73"/>
      <c r="G168" s="20">
        <f t="shared" si="4"/>
        <v>0</v>
      </c>
    </row>
    <row r="169" spans="1:7" ht="11.25" customHeight="1" thickBot="1">
      <c r="A169" s="81" t="s">
        <v>526</v>
      </c>
      <c r="B169" s="173" t="s">
        <v>256</v>
      </c>
      <c r="C169" s="494"/>
      <c r="D169" s="495"/>
      <c r="E169" s="467">
        <v>160</v>
      </c>
      <c r="F169" s="73"/>
      <c r="G169" s="20">
        <f t="shared" si="4"/>
        <v>0</v>
      </c>
    </row>
    <row r="170" spans="1:7" ht="11.25" customHeight="1" thickBot="1">
      <c r="A170" s="81" t="s">
        <v>228</v>
      </c>
      <c r="B170" s="496" t="s">
        <v>131</v>
      </c>
      <c r="C170" s="494"/>
      <c r="D170" s="497"/>
      <c r="E170" s="498"/>
      <c r="F170" s="73"/>
      <c r="G170" s="20">
        <f t="shared" si="4"/>
        <v>0</v>
      </c>
    </row>
    <row r="171" spans="1:7" ht="11.25" customHeight="1" thickBot="1">
      <c r="A171" s="27" t="s">
        <v>527</v>
      </c>
      <c r="B171" s="499" t="s">
        <v>528</v>
      </c>
      <c r="C171" s="461"/>
      <c r="D171" s="451"/>
      <c r="E171" s="482"/>
      <c r="F171" s="73"/>
      <c r="G171" s="20">
        <f t="shared" si="4"/>
        <v>0</v>
      </c>
    </row>
    <row r="172" spans="1:7" ht="11.25" customHeight="1" thickBot="1">
      <c r="A172" s="81" t="s">
        <v>230</v>
      </c>
      <c r="B172" s="496" t="s">
        <v>132</v>
      </c>
      <c r="C172" s="500"/>
      <c r="D172" s="497">
        <v>-2.95564</v>
      </c>
      <c r="E172" s="498">
        <v>-1481.8</v>
      </c>
      <c r="F172" s="73"/>
      <c r="G172" s="20">
        <f t="shared" si="4"/>
        <v>-2.95564</v>
      </c>
    </row>
    <row r="173" spans="1:7" ht="11.25" customHeight="1" thickBot="1">
      <c r="A173" s="72"/>
      <c r="B173" s="438" t="s">
        <v>191</v>
      </c>
      <c r="C173" s="351">
        <f>C8+C106</f>
        <v>384205.07073000004</v>
      </c>
      <c r="D173" s="351">
        <f>D8+D106</f>
        <v>28226.354489999998</v>
      </c>
      <c r="E173" s="351">
        <f>E8+E106</f>
        <v>26417.06813</v>
      </c>
      <c r="F173" s="73">
        <f>D173/C173*100</f>
        <v>7.346689734304953</v>
      </c>
      <c r="G173" s="20">
        <f t="shared" si="4"/>
        <v>-355978.71624000004</v>
      </c>
    </row>
    <row r="174" spans="1:8" ht="11.25" customHeight="1">
      <c r="A174" s="1"/>
      <c r="B174" s="146"/>
      <c r="C174" s="501"/>
      <c r="D174" s="471"/>
      <c r="E174" s="147"/>
      <c r="F174" s="502"/>
      <c r="G174" s="317"/>
      <c r="H174" s="148"/>
    </row>
    <row r="175" spans="1:8" ht="11.25" customHeight="1">
      <c r="A175" s="5" t="s">
        <v>434</v>
      </c>
      <c r="B175" s="5"/>
      <c r="C175" s="503"/>
      <c r="D175" s="504"/>
      <c r="E175" s="317"/>
      <c r="F175" s="504"/>
      <c r="G175" s="5"/>
      <c r="H175" s="1"/>
    </row>
    <row r="176" spans="1:8" ht="11.25" customHeight="1">
      <c r="A176" s="5" t="s">
        <v>397</v>
      </c>
      <c r="B176" s="25"/>
      <c r="C176" s="505"/>
      <c r="D176" s="504" t="s">
        <v>529</v>
      </c>
      <c r="E176" s="506"/>
      <c r="F176" s="507"/>
      <c r="G176" s="5"/>
      <c r="H176" s="1"/>
    </row>
    <row r="177" spans="1:8" ht="11.25" customHeight="1">
      <c r="A177" s="5"/>
      <c r="B177" s="25"/>
      <c r="C177" s="505"/>
      <c r="D177" s="504"/>
      <c r="E177" s="506"/>
      <c r="F177" s="507"/>
      <c r="G177" s="5"/>
      <c r="H177" s="1"/>
    </row>
    <row r="178" spans="1:8" ht="11.25" customHeight="1">
      <c r="A178" s="508" t="s">
        <v>398</v>
      </c>
      <c r="B178" s="5"/>
      <c r="C178" s="509"/>
      <c r="D178" s="510"/>
      <c r="E178" s="9"/>
      <c r="F178" s="510"/>
      <c r="G178" s="1"/>
      <c r="H178" s="1"/>
    </row>
    <row r="179" spans="1:8" ht="11.25" customHeight="1">
      <c r="A179" s="508" t="s">
        <v>399</v>
      </c>
      <c r="C179" s="509"/>
      <c r="D179" s="510"/>
      <c r="E179" s="9"/>
      <c r="F179" s="511"/>
      <c r="G179" s="1"/>
      <c r="H179" s="1"/>
    </row>
    <row r="180" spans="1:8" ht="11.25" customHeight="1">
      <c r="A180" s="1"/>
      <c r="C180" s="470"/>
      <c r="D180" s="471"/>
      <c r="E180" s="512"/>
      <c r="F180" s="472"/>
      <c r="G180" s="1"/>
      <c r="H180" s="1"/>
    </row>
    <row r="181" spans="4:5" ht="12.75">
      <c r="D181" s="353"/>
      <c r="E181" s="353"/>
    </row>
    <row r="182" spans="4:5" ht="12.75">
      <c r="D182" s="353"/>
      <c r="E182" s="353"/>
    </row>
    <row r="183" spans="4:5" ht="12.75">
      <c r="D183" s="353"/>
      <c r="E183" s="353"/>
    </row>
    <row r="184" spans="4:5" ht="12.75">
      <c r="D184" s="353"/>
      <c r="E184" s="353"/>
    </row>
    <row r="185" spans="4:5" ht="12.75">
      <c r="D185" s="353"/>
      <c r="E185" s="353"/>
    </row>
    <row r="186" spans="4:5" ht="12.75">
      <c r="D186" s="353"/>
      <c r="E186" s="353"/>
    </row>
    <row r="187" spans="4:5" ht="12.75">
      <c r="D187" s="353"/>
      <c r="E187" s="353"/>
    </row>
    <row r="188" spans="4:5" ht="12.75">
      <c r="D188" s="353"/>
      <c r="E188" s="353"/>
    </row>
    <row r="189" spans="4:5" ht="12.75">
      <c r="D189" s="353"/>
      <c r="E189" s="353"/>
    </row>
    <row r="190" spans="4:5" ht="12.75">
      <c r="D190" s="353"/>
      <c r="E190" s="353"/>
    </row>
    <row r="191" spans="4:5" ht="12.75">
      <c r="D191" s="353"/>
      <c r="E191" s="353"/>
    </row>
    <row r="192" spans="4:5" ht="12.75">
      <c r="D192" s="353"/>
      <c r="E192" s="353"/>
    </row>
    <row r="193" spans="4:5" ht="12.75">
      <c r="D193" s="353"/>
      <c r="E193" s="353"/>
    </row>
    <row r="194" spans="4:5" ht="12.75">
      <c r="D194" s="353"/>
      <c r="E194" s="353"/>
    </row>
    <row r="195" spans="4:5" ht="12.75">
      <c r="D195" s="353"/>
      <c r="E195" s="353"/>
    </row>
    <row r="196" spans="4:5" ht="12.75">
      <c r="D196" s="353"/>
      <c r="E196" s="353"/>
    </row>
    <row r="197" spans="4:5" ht="12.75">
      <c r="D197" s="353"/>
      <c r="E197" s="353"/>
    </row>
    <row r="198" spans="4:5" ht="12.75">
      <c r="D198" s="353"/>
      <c r="E198" s="353"/>
    </row>
    <row r="199" spans="4:5" ht="12.75">
      <c r="D199" s="353"/>
      <c r="E199" s="353"/>
    </row>
    <row r="200" spans="4:5" ht="12.75">
      <c r="D200" s="353"/>
      <c r="E200" s="353"/>
    </row>
    <row r="201" spans="4:5" ht="12.75">
      <c r="D201" s="353"/>
      <c r="E201" s="353"/>
    </row>
    <row r="202" spans="4:5" ht="12.75">
      <c r="D202" s="353"/>
      <c r="E202" s="353"/>
    </row>
    <row r="203" spans="4:5" ht="12.75">
      <c r="D203" s="353"/>
      <c r="E203" s="353"/>
    </row>
    <row r="204" spans="4:5" ht="12.75">
      <c r="D204" s="353"/>
      <c r="E204" s="353"/>
    </row>
    <row r="205" spans="4:5" ht="12.75">
      <c r="D205" s="353"/>
      <c r="E205" s="353"/>
    </row>
    <row r="206" spans="4:5" ht="12.75">
      <c r="D206" s="353"/>
      <c r="E206" s="353"/>
    </row>
    <row r="207" spans="4:5" ht="12.75">
      <c r="D207" s="353"/>
      <c r="E207" s="353"/>
    </row>
    <row r="208" spans="4:5" ht="12.75">
      <c r="D208" s="353"/>
      <c r="E208" s="353"/>
    </row>
    <row r="209" spans="4:5" ht="12.75">
      <c r="D209" s="353"/>
      <c r="E209" s="353"/>
    </row>
    <row r="210" spans="4:5" ht="12.75">
      <c r="D210" s="353"/>
      <c r="E210" s="353"/>
    </row>
    <row r="211" spans="4:5" ht="12.75">
      <c r="D211" s="353"/>
      <c r="E211" s="353"/>
    </row>
    <row r="212" spans="4:5" ht="12.75">
      <c r="D212" s="353"/>
      <c r="E212" s="353"/>
    </row>
    <row r="213" spans="4:5" ht="12.75">
      <c r="D213" s="353"/>
      <c r="E213" s="353"/>
    </row>
    <row r="214" spans="4:5" ht="12.75">
      <c r="D214" s="353"/>
      <c r="E214" s="353"/>
    </row>
    <row r="215" spans="4:5" ht="12.75">
      <c r="D215" s="353"/>
      <c r="E215" s="353"/>
    </row>
    <row r="216" spans="4:5" ht="12.75">
      <c r="D216" s="353"/>
      <c r="E216" s="353"/>
    </row>
    <row r="217" spans="4:5" ht="12.75">
      <c r="D217" s="353"/>
      <c r="E217" s="353"/>
    </row>
    <row r="218" spans="4:5" ht="12.75">
      <c r="D218" s="353"/>
      <c r="E218" s="353"/>
    </row>
    <row r="219" spans="4:5" ht="12.75">
      <c r="D219" s="353"/>
      <c r="E219" s="353"/>
    </row>
    <row r="220" spans="4:5" ht="12.75">
      <c r="D220" s="353"/>
      <c r="E220" s="353"/>
    </row>
    <row r="221" spans="4:5" ht="12.75">
      <c r="D221" s="353"/>
      <c r="E221" s="353"/>
    </row>
    <row r="222" spans="4:5" ht="12.75">
      <c r="D222" s="353"/>
      <c r="E222" s="353"/>
    </row>
    <row r="223" spans="4:5" ht="12.75">
      <c r="D223" s="353"/>
      <c r="E223" s="353"/>
    </row>
    <row r="224" spans="4:5" ht="12.75">
      <c r="D224" s="353"/>
      <c r="E224" s="353"/>
    </row>
    <row r="225" spans="4:5" ht="12.75">
      <c r="D225" s="353"/>
      <c r="E225" s="353"/>
    </row>
    <row r="226" spans="4:5" ht="12.75">
      <c r="D226" s="353"/>
      <c r="E226" s="353"/>
    </row>
    <row r="227" spans="4:5" ht="12.75">
      <c r="D227" s="353"/>
      <c r="E227" s="353"/>
    </row>
    <row r="228" spans="4:5" ht="12.75">
      <c r="D228" s="353"/>
      <c r="E228" s="353"/>
    </row>
    <row r="229" spans="4:5" ht="12.75">
      <c r="D229" s="353"/>
      <c r="E229" s="353"/>
    </row>
    <row r="230" spans="4:5" ht="12.75">
      <c r="D230" s="353"/>
      <c r="E230" s="353"/>
    </row>
    <row r="231" spans="4:5" ht="12.75">
      <c r="D231" s="353"/>
      <c r="E231" s="353"/>
    </row>
    <row r="232" spans="4:5" ht="12.75">
      <c r="D232" s="353"/>
      <c r="E232" s="353"/>
    </row>
    <row r="233" spans="4:5" ht="12.75">
      <c r="D233" s="353"/>
      <c r="E233" s="353"/>
    </row>
    <row r="234" spans="4:5" ht="12.75">
      <c r="D234" s="353"/>
      <c r="E234" s="353"/>
    </row>
    <row r="235" spans="4:5" ht="12.75">
      <c r="D235" s="353"/>
      <c r="E235" s="353"/>
    </row>
    <row r="236" spans="4:5" ht="12.75">
      <c r="D236" s="353"/>
      <c r="E236" s="353"/>
    </row>
    <row r="237" spans="4:5" ht="12.75">
      <c r="D237" s="353"/>
      <c r="E237" s="353"/>
    </row>
    <row r="238" spans="4:5" ht="12.75">
      <c r="D238" s="353"/>
      <c r="E238" s="353"/>
    </row>
    <row r="239" spans="4:5" ht="12.75">
      <c r="D239" s="353"/>
      <c r="E239" s="353"/>
    </row>
    <row r="240" spans="4:5" ht="12.75">
      <c r="D240" s="353"/>
      <c r="E240" s="353"/>
    </row>
    <row r="241" spans="4:5" ht="12.75">
      <c r="D241" s="353"/>
      <c r="E241" s="353"/>
    </row>
    <row r="242" spans="4:5" ht="12.75">
      <c r="D242" s="353"/>
      <c r="E242" s="353"/>
    </row>
    <row r="243" spans="4:5" ht="12.75">
      <c r="D243" s="353"/>
      <c r="E243" s="353"/>
    </row>
    <row r="244" spans="4:5" ht="12.75">
      <c r="D244" s="353"/>
      <c r="E244" s="353"/>
    </row>
    <row r="245" spans="4:5" ht="12.75">
      <c r="D245" s="353"/>
      <c r="E245" s="353"/>
    </row>
    <row r="246" spans="4:5" ht="12.75">
      <c r="D246" s="353"/>
      <c r="E246" s="353"/>
    </row>
    <row r="247" spans="4:5" ht="12.75">
      <c r="D247" s="353"/>
      <c r="E247" s="353"/>
    </row>
    <row r="248" spans="4:5" ht="12.75">
      <c r="D248" s="353"/>
      <c r="E248" s="353"/>
    </row>
    <row r="249" spans="4:5" ht="12.75">
      <c r="D249" s="353"/>
      <c r="E249" s="353"/>
    </row>
    <row r="250" spans="4:5" ht="12.75">
      <c r="D250" s="353"/>
      <c r="E250" s="353"/>
    </row>
    <row r="251" spans="4:5" ht="12.75">
      <c r="D251" s="353"/>
      <c r="E251" s="353"/>
    </row>
    <row r="252" spans="4:5" ht="12.75">
      <c r="D252" s="353"/>
      <c r="E252" s="353"/>
    </row>
    <row r="253" spans="4:5" ht="12.75">
      <c r="D253" s="353"/>
      <c r="E253" s="353"/>
    </row>
    <row r="254" spans="4:5" ht="12.75">
      <c r="D254" s="353"/>
      <c r="E254" s="353"/>
    </row>
    <row r="255" spans="4:5" ht="12.75">
      <c r="D255" s="353"/>
      <c r="E255" s="353"/>
    </row>
    <row r="256" spans="4:5" ht="12.75">
      <c r="D256" s="353"/>
      <c r="E256" s="353"/>
    </row>
    <row r="257" spans="4:5" ht="12.75">
      <c r="D257" s="353"/>
      <c r="E257" s="353"/>
    </row>
    <row r="258" spans="4:5" ht="12.75">
      <c r="D258" s="353"/>
      <c r="E258" s="353"/>
    </row>
    <row r="259" spans="4:5" ht="12.75">
      <c r="D259" s="353"/>
      <c r="E259" s="353"/>
    </row>
    <row r="260" spans="4:5" ht="12.75">
      <c r="D260" s="353"/>
      <c r="E260" s="353"/>
    </row>
    <row r="261" spans="4:5" ht="12.75">
      <c r="D261" s="353"/>
      <c r="E261" s="353"/>
    </row>
    <row r="262" spans="4:5" ht="12.75">
      <c r="D262" s="353"/>
      <c r="E262" s="353"/>
    </row>
    <row r="263" spans="4:5" ht="12.75">
      <c r="D263" s="353"/>
      <c r="E263" s="353"/>
    </row>
    <row r="264" spans="4:5" ht="12.75">
      <c r="D264" s="353"/>
      <c r="E264" s="353"/>
    </row>
    <row r="265" spans="4:5" ht="12.75">
      <c r="D265" s="353"/>
      <c r="E265" s="353"/>
    </row>
    <row r="266" spans="4:5" ht="12.75">
      <c r="D266" s="353"/>
      <c r="E266" s="353"/>
    </row>
    <row r="267" spans="4:5" ht="12.75">
      <c r="D267" s="353"/>
      <c r="E267" s="353"/>
    </row>
    <row r="268" spans="4:5" ht="12.75">
      <c r="D268" s="353"/>
      <c r="E268" s="353"/>
    </row>
    <row r="269" spans="4:5" ht="12.75">
      <c r="D269" s="353"/>
      <c r="E269" s="353"/>
    </row>
    <row r="270" spans="4:5" ht="12.75">
      <c r="D270" s="353"/>
      <c r="E270" s="353"/>
    </row>
    <row r="271" spans="4:5" ht="12.75">
      <c r="D271" s="353"/>
      <c r="E271" s="353"/>
    </row>
    <row r="272" spans="4:5" ht="12.75">
      <c r="D272" s="353"/>
      <c r="E272" s="353"/>
    </row>
    <row r="273" spans="4:5" ht="12.75">
      <c r="D273" s="353"/>
      <c r="E273" s="353"/>
    </row>
    <row r="274" spans="4:5" ht="12.75">
      <c r="D274" s="353"/>
      <c r="E274" s="353"/>
    </row>
    <row r="275" spans="4:5" ht="12.75">
      <c r="D275" s="353"/>
      <c r="E275" s="353"/>
    </row>
    <row r="276" spans="4:5" ht="12.75">
      <c r="D276" s="353"/>
      <c r="E276" s="353"/>
    </row>
    <row r="277" spans="4:5" ht="12.75">
      <c r="D277" s="353"/>
      <c r="E277" s="353"/>
    </row>
    <row r="278" spans="4:5" ht="12.75">
      <c r="D278" s="353"/>
      <c r="E278" s="353"/>
    </row>
    <row r="279" spans="4:5" ht="12.75">
      <c r="D279" s="353"/>
      <c r="E279" s="353"/>
    </row>
    <row r="280" spans="4:5" ht="12.75">
      <c r="D280" s="353"/>
      <c r="E280" s="353"/>
    </row>
    <row r="281" spans="4:5" ht="12.75">
      <c r="D281" s="353"/>
      <c r="E281" s="353"/>
    </row>
    <row r="282" spans="4:5" ht="12.75">
      <c r="D282" s="353"/>
      <c r="E282" s="353"/>
    </row>
    <row r="283" spans="4:5" ht="12.75">
      <c r="D283" s="353"/>
      <c r="E283" s="353"/>
    </row>
    <row r="284" spans="4:5" ht="12.75">
      <c r="D284" s="353"/>
      <c r="E284" s="353"/>
    </row>
    <row r="285" spans="4:5" ht="12.75">
      <c r="D285" s="353"/>
      <c r="E285" s="353"/>
    </row>
    <row r="286" spans="4:5" ht="12.75">
      <c r="D286" s="353"/>
      <c r="E286" s="353"/>
    </row>
    <row r="287" spans="4:5" ht="12.75">
      <c r="D287" s="353"/>
      <c r="E287" s="353"/>
    </row>
    <row r="288" spans="4:5" ht="12.75">
      <c r="D288" s="353"/>
      <c r="E288" s="353"/>
    </row>
    <row r="289" spans="4:5" ht="12.75">
      <c r="D289" s="353"/>
      <c r="E289" s="353"/>
    </row>
    <row r="290" spans="4:5" ht="12.75">
      <c r="D290" s="353"/>
      <c r="E290" s="353"/>
    </row>
    <row r="291" spans="4:5" ht="12.75">
      <c r="D291" s="353"/>
      <c r="E291" s="353"/>
    </row>
    <row r="292" spans="4:5" ht="12.75">
      <c r="D292" s="353"/>
      <c r="E292" s="353"/>
    </row>
    <row r="293" spans="4:5" ht="12.75">
      <c r="D293" s="353"/>
      <c r="E293" s="353"/>
    </row>
    <row r="294" spans="4:5" ht="12.75">
      <c r="D294" s="353"/>
      <c r="E294" s="353"/>
    </row>
    <row r="295" spans="4:5" ht="12.75">
      <c r="D295" s="353"/>
      <c r="E295" s="353"/>
    </row>
    <row r="296" spans="4:5" ht="12.75">
      <c r="D296" s="353"/>
      <c r="E296" s="353"/>
    </row>
    <row r="297" spans="4:5" ht="12.75">
      <c r="D297" s="353"/>
      <c r="E297" s="353"/>
    </row>
    <row r="298" spans="4:5" ht="12.75">
      <c r="D298" s="353"/>
      <c r="E298" s="353"/>
    </row>
    <row r="299" spans="4:5" ht="12.75">
      <c r="D299" s="353"/>
      <c r="E299" s="353"/>
    </row>
    <row r="300" spans="4:5" ht="12.75">
      <c r="D300" s="353"/>
      <c r="E300" s="353"/>
    </row>
    <row r="301" spans="4:5" ht="12.75">
      <c r="D301" s="353"/>
      <c r="E301" s="353"/>
    </row>
    <row r="302" spans="4:5" ht="12.75">
      <c r="D302" s="353"/>
      <c r="E302" s="353"/>
    </row>
    <row r="303" spans="4:5" ht="12.75">
      <c r="D303" s="353"/>
      <c r="E303" s="353"/>
    </row>
    <row r="304" spans="4:5" ht="12.75">
      <c r="D304" s="353"/>
      <c r="E304" s="353"/>
    </row>
    <row r="305" spans="4:5" ht="12.75">
      <c r="D305" s="353"/>
      <c r="E305" s="353"/>
    </row>
    <row r="306" spans="4:5" ht="12.75">
      <c r="D306" s="353"/>
      <c r="E306" s="353"/>
    </row>
    <row r="307" spans="4:5" ht="12.75">
      <c r="D307" s="353"/>
      <c r="E307" s="353"/>
    </row>
    <row r="308" spans="4:5" ht="12.75">
      <c r="D308" s="353"/>
      <c r="E308" s="353"/>
    </row>
    <row r="309" spans="4:5" ht="12.75">
      <c r="D309" s="353"/>
      <c r="E309" s="353"/>
    </row>
    <row r="310" spans="4:5" ht="12.75">
      <c r="D310" s="353"/>
      <c r="E310" s="353"/>
    </row>
    <row r="311" spans="4:5" ht="12.75">
      <c r="D311" s="353"/>
      <c r="E311" s="353"/>
    </row>
    <row r="312" spans="4:5" ht="12.75">
      <c r="D312" s="353"/>
      <c r="E312" s="353"/>
    </row>
    <row r="313" spans="4:5" ht="12.75">
      <c r="D313" s="353"/>
      <c r="E313" s="353"/>
    </row>
    <row r="314" spans="4:5" ht="12.75">
      <c r="D314" s="353"/>
      <c r="E314" s="353"/>
    </row>
    <row r="315" spans="4:5" ht="12.75">
      <c r="D315" s="353"/>
      <c r="E315" s="353"/>
    </row>
    <row r="316" spans="4:5" ht="12.75">
      <c r="D316" s="353"/>
      <c r="E316" s="353"/>
    </row>
    <row r="317" spans="4:5" ht="12.75">
      <c r="D317" s="353"/>
      <c r="E317" s="353"/>
    </row>
    <row r="318" spans="4:5" ht="12.75">
      <c r="D318" s="353"/>
      <c r="E318" s="353"/>
    </row>
    <row r="319" spans="4:5" ht="12.75">
      <c r="D319" s="353"/>
      <c r="E319" s="353"/>
    </row>
    <row r="320" spans="4:5" ht="12.75">
      <c r="D320" s="353"/>
      <c r="E320" s="353"/>
    </row>
    <row r="321" spans="4:5" ht="12.75">
      <c r="D321" s="353"/>
      <c r="E321" s="353"/>
    </row>
    <row r="322" spans="4:5" ht="12.75">
      <c r="D322" s="353"/>
      <c r="E322" s="353"/>
    </row>
    <row r="323" spans="4:5" ht="12.75">
      <c r="D323" s="353"/>
      <c r="E323" s="353"/>
    </row>
    <row r="324" spans="4:5" ht="12.75">
      <c r="D324" s="353"/>
      <c r="E324" s="353"/>
    </row>
    <row r="325" spans="4:5" ht="12.75">
      <c r="D325" s="353"/>
      <c r="E325" s="353"/>
    </row>
    <row r="326" spans="4:5" ht="12.75">
      <c r="D326" s="353"/>
      <c r="E326" s="353"/>
    </row>
    <row r="327" spans="4:5" ht="12.75">
      <c r="D327" s="353"/>
      <c r="E327" s="353"/>
    </row>
    <row r="328" spans="4:5" ht="12.75">
      <c r="D328" s="353"/>
      <c r="E328" s="353"/>
    </row>
    <row r="329" spans="4:5" ht="12.75">
      <c r="D329" s="353"/>
      <c r="E329" s="353"/>
    </row>
    <row r="330" spans="4:5" ht="12.75">
      <c r="D330" s="353"/>
      <c r="E330" s="353"/>
    </row>
    <row r="331" spans="4:5" ht="12.75">
      <c r="D331" s="353"/>
      <c r="E331" s="353"/>
    </row>
    <row r="332" spans="4:5" ht="12.75">
      <c r="D332" s="353"/>
      <c r="E332" s="353"/>
    </row>
    <row r="333" spans="4:5" ht="12.75">
      <c r="D333" s="353"/>
      <c r="E333" s="353"/>
    </row>
    <row r="334" spans="4:5" ht="12.75">
      <c r="D334" s="353"/>
      <c r="E334" s="353"/>
    </row>
    <row r="335" spans="4:5" ht="12.75">
      <c r="D335" s="353"/>
      <c r="E335" s="353"/>
    </row>
    <row r="336" spans="4:5" ht="12.75">
      <c r="D336" s="353"/>
      <c r="E336" s="353"/>
    </row>
    <row r="337" spans="4:5" ht="12.75">
      <c r="D337" s="353"/>
      <c r="E337" s="353"/>
    </row>
    <row r="338" spans="4:5" ht="12.75">
      <c r="D338" s="353"/>
      <c r="E338" s="353"/>
    </row>
    <row r="339" spans="4:5" ht="12.75">
      <c r="D339" s="353"/>
      <c r="E339" s="353"/>
    </row>
    <row r="340" spans="4:5" ht="12.75">
      <c r="D340" s="353"/>
      <c r="E340" s="353"/>
    </row>
    <row r="341" spans="4:5" ht="12.75">
      <c r="D341" s="353"/>
      <c r="E341" s="353"/>
    </row>
    <row r="342" spans="4:5" ht="12.75">
      <c r="D342" s="353"/>
      <c r="E342" s="353"/>
    </row>
    <row r="343" spans="4:5" ht="12.75">
      <c r="D343" s="353"/>
      <c r="E343" s="353"/>
    </row>
    <row r="344" spans="4:5" ht="12.75">
      <c r="D344" s="353"/>
      <c r="E344" s="353"/>
    </row>
    <row r="345" spans="4:5" ht="12.75">
      <c r="D345" s="353"/>
      <c r="E345" s="353"/>
    </row>
    <row r="346" spans="4:5" ht="12.75">
      <c r="D346" s="353"/>
      <c r="E346" s="353"/>
    </row>
    <row r="347" spans="4:5" ht="12.75">
      <c r="D347" s="353"/>
      <c r="E347" s="353"/>
    </row>
    <row r="348" spans="4:5" ht="12.75">
      <c r="D348" s="353"/>
      <c r="E348" s="353"/>
    </row>
    <row r="349" spans="4:5" ht="12.75">
      <c r="D349" s="353"/>
      <c r="E349" s="353"/>
    </row>
    <row r="350" spans="4:5" ht="12.75">
      <c r="D350" s="353"/>
      <c r="E350" s="353"/>
    </row>
    <row r="351" spans="4:5" ht="12.75">
      <c r="D351" s="353"/>
      <c r="E351" s="353"/>
    </row>
    <row r="352" spans="4:5" ht="12.75">
      <c r="D352" s="353"/>
      <c r="E352" s="353"/>
    </row>
    <row r="353" spans="4:5" ht="12.75">
      <c r="D353" s="353"/>
      <c r="E353" s="353"/>
    </row>
    <row r="354" spans="4:5" ht="12.75">
      <c r="D354" s="353"/>
      <c r="E354" s="353"/>
    </row>
    <row r="355" spans="4:5" ht="12.75">
      <c r="D355" s="353"/>
      <c r="E355" s="353"/>
    </row>
    <row r="356" spans="4:5" ht="12.75">
      <c r="D356" s="353"/>
      <c r="E356" s="353"/>
    </row>
    <row r="357" spans="4:5" ht="12.75">
      <c r="D357" s="353"/>
      <c r="E357" s="353"/>
    </row>
    <row r="358" spans="4:5" ht="12.75">
      <c r="D358" s="353"/>
      <c r="E358" s="353"/>
    </row>
    <row r="359" spans="4:5" ht="12.75">
      <c r="D359" s="353"/>
      <c r="E359" s="353"/>
    </row>
    <row r="360" spans="4:5" ht="12.75">
      <c r="D360" s="353"/>
      <c r="E360" s="353"/>
    </row>
    <row r="361" spans="4:5" ht="12.75">
      <c r="D361" s="353"/>
      <c r="E361" s="353"/>
    </row>
    <row r="362" spans="4:5" ht="12.75">
      <c r="D362" s="353"/>
      <c r="E362" s="353"/>
    </row>
    <row r="363" spans="4:5" ht="12.75">
      <c r="D363" s="353"/>
      <c r="E363" s="353"/>
    </row>
    <row r="364" spans="4:5" ht="12.75">
      <c r="D364" s="353"/>
      <c r="E364" s="353"/>
    </row>
    <row r="365" spans="4:5" ht="12.75">
      <c r="D365" s="353"/>
      <c r="E365" s="353"/>
    </row>
    <row r="366" spans="4:5" ht="12.75">
      <c r="D366" s="353"/>
      <c r="E366" s="353"/>
    </row>
    <row r="367" spans="4:5" ht="12.75">
      <c r="D367" s="353"/>
      <c r="E367" s="353"/>
    </row>
    <row r="368" spans="4:5" ht="12.75">
      <c r="D368" s="353"/>
      <c r="E368" s="353"/>
    </row>
    <row r="369" spans="4:5" ht="12.75">
      <c r="D369" s="353"/>
      <c r="E369" s="353"/>
    </row>
    <row r="370" spans="4:5" ht="12.75">
      <c r="D370" s="353"/>
      <c r="E370" s="353"/>
    </row>
    <row r="371" spans="4:5" ht="12.75">
      <c r="D371" s="353"/>
      <c r="E371" s="353"/>
    </row>
    <row r="372" spans="4:5" ht="12.75">
      <c r="D372" s="353"/>
      <c r="E372" s="353"/>
    </row>
    <row r="373" spans="4:5" ht="12.75">
      <c r="D373" s="353"/>
      <c r="E373" s="353"/>
    </row>
    <row r="374" spans="4:5" ht="12.75">
      <c r="D374" s="353"/>
      <c r="E374" s="353"/>
    </row>
    <row r="375" spans="4:5" ht="12.75">
      <c r="D375" s="353"/>
      <c r="E375" s="353"/>
    </row>
    <row r="376" spans="4:5" ht="12.75">
      <c r="D376" s="353"/>
      <c r="E376" s="353"/>
    </row>
    <row r="377" spans="4:5" ht="12.75">
      <c r="D377" s="353"/>
      <c r="E377" s="353"/>
    </row>
    <row r="378" spans="4:5" ht="12.75">
      <c r="D378" s="353"/>
      <c r="E378" s="353"/>
    </row>
    <row r="379" spans="4:5" ht="12.75">
      <c r="D379" s="353"/>
      <c r="E379" s="353"/>
    </row>
    <row r="380" spans="4:5" ht="12.75">
      <c r="D380" s="353"/>
      <c r="E380" s="353"/>
    </row>
    <row r="381" spans="4:5" ht="12.75">
      <c r="D381" s="353"/>
      <c r="E381" s="353"/>
    </row>
    <row r="382" spans="4:5" ht="12.75">
      <c r="D382" s="353"/>
      <c r="E382" s="353"/>
    </row>
    <row r="383" spans="4:5" ht="12.75">
      <c r="D383" s="353"/>
      <c r="E383" s="353"/>
    </row>
    <row r="384" spans="4:5" ht="12.75">
      <c r="D384" s="353"/>
      <c r="E384" s="353"/>
    </row>
    <row r="385" spans="4:5" ht="12.75">
      <c r="D385" s="353"/>
      <c r="E385" s="353"/>
    </row>
    <row r="386" spans="4:5" ht="12.75">
      <c r="D386" s="353"/>
      <c r="E386" s="353"/>
    </row>
    <row r="387" spans="4:5" ht="12.75">
      <c r="D387" s="353"/>
      <c r="E387" s="353"/>
    </row>
    <row r="388" spans="4:5" ht="12.75">
      <c r="D388" s="353"/>
      <c r="E388" s="353"/>
    </row>
    <row r="389" spans="4:5" ht="12.75">
      <c r="D389" s="353"/>
      <c r="E389" s="353"/>
    </row>
    <row r="390" spans="4:5" ht="12.75">
      <c r="D390" s="353"/>
      <c r="E390" s="353"/>
    </row>
    <row r="391" spans="4:5" ht="12.75">
      <c r="D391" s="353"/>
      <c r="E391" s="353"/>
    </row>
    <row r="392" spans="4:5" ht="12.75">
      <c r="D392" s="353"/>
      <c r="E392" s="353"/>
    </row>
    <row r="393" spans="4:5" ht="12.75">
      <c r="D393" s="353"/>
      <c r="E393" s="353"/>
    </row>
    <row r="394" spans="4:5" ht="12.75">
      <c r="D394" s="353"/>
      <c r="E394" s="353"/>
    </row>
    <row r="395" spans="4:5" ht="12.75">
      <c r="D395" s="353"/>
      <c r="E395" s="353"/>
    </row>
    <row r="396" spans="4:5" ht="12.75">
      <c r="D396" s="353"/>
      <c r="E396" s="353"/>
    </row>
    <row r="397" spans="4:5" ht="12.75">
      <c r="D397" s="353"/>
      <c r="E397" s="353"/>
    </row>
    <row r="398" spans="4:5" ht="12.75">
      <c r="D398" s="353"/>
      <c r="E398" s="353"/>
    </row>
    <row r="399" spans="4:5" ht="12.75">
      <c r="D399" s="353"/>
      <c r="E399" s="353"/>
    </row>
    <row r="400" spans="4:5" ht="12.75">
      <c r="D400" s="353"/>
      <c r="E400" s="353"/>
    </row>
    <row r="401" spans="4:5" ht="12.75">
      <c r="D401" s="353"/>
      <c r="E401" s="353"/>
    </row>
    <row r="402" spans="4:5" ht="12.75">
      <c r="D402" s="353"/>
      <c r="E402" s="353"/>
    </row>
    <row r="403" spans="4:5" ht="12.75">
      <c r="D403" s="353"/>
      <c r="E403" s="353"/>
    </row>
    <row r="404" spans="4:5" ht="12.75">
      <c r="D404" s="353"/>
      <c r="E404" s="353"/>
    </row>
    <row r="405" spans="4:5" ht="12.75">
      <c r="D405" s="353"/>
      <c r="E405" s="353"/>
    </row>
    <row r="406" spans="4:5" ht="12.75">
      <c r="D406" s="353"/>
      <c r="E406" s="353"/>
    </row>
    <row r="407" spans="4:5" ht="12.75">
      <c r="D407" s="353"/>
      <c r="E407" s="353"/>
    </row>
    <row r="408" spans="4:5" ht="12.75">
      <c r="D408" s="353"/>
      <c r="E408" s="353"/>
    </row>
    <row r="409" spans="4:5" ht="12.75">
      <c r="D409" s="353"/>
      <c r="E409" s="353"/>
    </row>
    <row r="410" spans="4:5" ht="12.75">
      <c r="D410" s="353"/>
      <c r="E410" s="353"/>
    </row>
    <row r="411" spans="4:5" ht="12.75">
      <c r="D411" s="353"/>
      <c r="E411" s="353"/>
    </row>
    <row r="412" spans="4:5" ht="12.75">
      <c r="D412" s="353"/>
      <c r="E412" s="353"/>
    </row>
    <row r="413" spans="4:5" ht="12.75">
      <c r="D413" s="353"/>
      <c r="E413" s="353"/>
    </row>
    <row r="414" spans="4:5" ht="12.75">
      <c r="D414" s="353"/>
      <c r="E414" s="353"/>
    </row>
    <row r="415" spans="4:5" ht="12.75">
      <c r="D415" s="353"/>
      <c r="E415" s="353"/>
    </row>
    <row r="416" spans="4:5" ht="12.75">
      <c r="D416" s="353"/>
      <c r="E416" s="353"/>
    </row>
    <row r="417" spans="4:5" ht="12.75">
      <c r="D417" s="353"/>
      <c r="E417" s="353"/>
    </row>
    <row r="418" spans="4:5" ht="12.75">
      <c r="D418" s="353"/>
      <c r="E418" s="353"/>
    </row>
    <row r="419" spans="4:5" ht="12.75">
      <c r="D419" s="353"/>
      <c r="E419" s="353"/>
    </row>
    <row r="420" spans="4:5" ht="12.75">
      <c r="D420" s="353"/>
      <c r="E420" s="353"/>
    </row>
    <row r="421" spans="4:5" ht="12.75">
      <c r="D421" s="353"/>
      <c r="E421" s="353"/>
    </row>
    <row r="422" spans="4:5" ht="12.75">
      <c r="D422" s="353"/>
      <c r="E422" s="353"/>
    </row>
    <row r="423" spans="4:5" ht="12.75">
      <c r="D423" s="353"/>
      <c r="E423" s="353"/>
    </row>
    <row r="424" spans="4:5" ht="12.75">
      <c r="D424" s="353"/>
      <c r="E424" s="353"/>
    </row>
    <row r="425" spans="4:5" ht="12.75">
      <c r="D425" s="353"/>
      <c r="E425" s="353"/>
    </row>
    <row r="426" spans="4:5" ht="12.75">
      <c r="D426" s="353"/>
      <c r="E426" s="353"/>
    </row>
    <row r="427" spans="4:5" ht="12.75">
      <c r="D427" s="353"/>
      <c r="E427" s="353"/>
    </row>
    <row r="428" spans="4:5" ht="12.75">
      <c r="D428" s="353"/>
      <c r="E428" s="353"/>
    </row>
    <row r="429" spans="4:5" ht="12.75">
      <c r="D429" s="353"/>
      <c r="E429" s="353"/>
    </row>
    <row r="430" spans="4:5" ht="12.75">
      <c r="D430" s="353"/>
      <c r="E430" s="353"/>
    </row>
    <row r="431" spans="4:5" ht="12.75">
      <c r="D431" s="353"/>
      <c r="E431" s="353"/>
    </row>
    <row r="432" spans="4:5" ht="12.75">
      <c r="D432" s="353"/>
      <c r="E432" s="353"/>
    </row>
    <row r="433" spans="4:5" ht="12.75">
      <c r="D433" s="353"/>
      <c r="E433" s="353"/>
    </row>
    <row r="434" spans="4:5" ht="12.75">
      <c r="D434" s="353"/>
      <c r="E434" s="353"/>
    </row>
    <row r="435" spans="4:5" ht="12.75">
      <c r="D435" s="353"/>
      <c r="E435" s="353"/>
    </row>
    <row r="436" spans="4:5" ht="12.75">
      <c r="D436" s="353"/>
      <c r="E436" s="353"/>
    </row>
    <row r="437" spans="4:5" ht="12.75">
      <c r="D437" s="353"/>
      <c r="E437" s="353"/>
    </row>
    <row r="438" spans="4:5" ht="12.75">
      <c r="D438" s="353"/>
      <c r="E438" s="353"/>
    </row>
    <row r="439" spans="4:5" ht="12.75">
      <c r="D439" s="353"/>
      <c r="E439" s="353"/>
    </row>
    <row r="440" spans="4:5" ht="12.75">
      <c r="D440" s="353"/>
      <c r="E440" s="353"/>
    </row>
    <row r="441" spans="4:5" ht="12.75">
      <c r="D441" s="353"/>
      <c r="E441" s="353"/>
    </row>
    <row r="442" spans="4:5" ht="12.75">
      <c r="D442" s="353"/>
      <c r="E442" s="353"/>
    </row>
    <row r="443" spans="4:5" ht="12.75">
      <c r="D443" s="353"/>
      <c r="E443" s="353"/>
    </row>
    <row r="444" spans="4:5" ht="12.75">
      <c r="D444" s="353"/>
      <c r="E444" s="353"/>
    </row>
    <row r="445" spans="4:5" ht="12.75">
      <c r="D445" s="353"/>
      <c r="E445" s="353"/>
    </row>
    <row r="446" spans="4:5" ht="12.75">
      <c r="D446" s="353"/>
      <c r="E446" s="353"/>
    </row>
    <row r="447" spans="4:5" ht="12.75">
      <c r="D447" s="353"/>
      <c r="E447" s="353"/>
    </row>
    <row r="448" spans="4:5" ht="12.75">
      <c r="D448" s="353"/>
      <c r="E448" s="353"/>
    </row>
    <row r="449" spans="4:5" ht="12.75">
      <c r="D449" s="353"/>
      <c r="E449" s="353"/>
    </row>
    <row r="450" spans="4:5" ht="12.75">
      <c r="D450" s="353"/>
      <c r="E450" s="353"/>
    </row>
    <row r="451" spans="4:5" ht="12.75">
      <c r="D451" s="353"/>
      <c r="E451" s="353"/>
    </row>
    <row r="452" spans="4:5" ht="12.75">
      <c r="D452" s="353"/>
      <c r="E452" s="353"/>
    </row>
    <row r="453" spans="4:5" ht="12.75">
      <c r="D453" s="353"/>
      <c r="E453" s="353"/>
    </row>
    <row r="454" spans="4:5" ht="12.75">
      <c r="D454" s="353"/>
      <c r="E454" s="353"/>
    </row>
    <row r="455" spans="4:5" ht="12.75">
      <c r="D455" s="353"/>
      <c r="E455" s="353"/>
    </row>
    <row r="456" spans="4:5" ht="12.75">
      <c r="D456" s="353"/>
      <c r="E456" s="353"/>
    </row>
    <row r="457" spans="4:5" ht="12.75">
      <c r="D457" s="353"/>
      <c r="E457" s="353"/>
    </row>
    <row r="458" spans="4:5" ht="12.75">
      <c r="D458" s="353"/>
      <c r="E458" s="353"/>
    </row>
    <row r="459" spans="4:5" ht="12.75">
      <c r="D459" s="353"/>
      <c r="E459" s="353"/>
    </row>
    <row r="460" spans="4:5" ht="12.75">
      <c r="D460" s="353"/>
      <c r="E460" s="353"/>
    </row>
    <row r="461" spans="4:5" ht="12.75">
      <c r="D461" s="353"/>
      <c r="E461" s="353"/>
    </row>
    <row r="462" spans="4:5" ht="12.75">
      <c r="D462" s="353"/>
      <c r="E462" s="353"/>
    </row>
    <row r="463" spans="4:5" ht="12.75">
      <c r="D463" s="353"/>
      <c r="E463" s="353"/>
    </row>
    <row r="464" spans="4:5" ht="12.75">
      <c r="D464" s="353"/>
      <c r="E464" s="353"/>
    </row>
    <row r="465" spans="4:5" ht="12.75">
      <c r="D465" s="353"/>
      <c r="E465" s="353"/>
    </row>
    <row r="466" spans="4:5" ht="12.75">
      <c r="D466" s="353"/>
      <c r="E466" s="353"/>
    </row>
    <row r="467" spans="4:5" ht="12.75">
      <c r="D467" s="353"/>
      <c r="E467" s="353"/>
    </row>
    <row r="468" spans="4:5" ht="12.75">
      <c r="D468" s="353"/>
      <c r="E468" s="353"/>
    </row>
    <row r="469" spans="4:5" ht="12.75">
      <c r="D469" s="353"/>
      <c r="E469" s="353"/>
    </row>
    <row r="470" spans="4:5" ht="12.75">
      <c r="D470" s="353"/>
      <c r="E470" s="353"/>
    </row>
    <row r="471" spans="4:5" ht="12.75">
      <c r="D471" s="353"/>
      <c r="E471" s="353"/>
    </row>
    <row r="472" spans="4:5" ht="12.75">
      <c r="D472" s="353"/>
      <c r="E472" s="353"/>
    </row>
    <row r="473" spans="4:5" ht="12.75">
      <c r="D473" s="353"/>
      <c r="E473" s="353"/>
    </row>
    <row r="474" spans="4:5" ht="12.75">
      <c r="D474" s="353"/>
      <c r="E474" s="353"/>
    </row>
    <row r="475" spans="4:5" ht="12.75">
      <c r="D475" s="353"/>
      <c r="E475" s="353"/>
    </row>
    <row r="476" spans="4:5" ht="12.75">
      <c r="D476" s="353"/>
      <c r="E476" s="353"/>
    </row>
    <row r="477" spans="4:5" ht="12.75">
      <c r="D477" s="353"/>
      <c r="E477" s="353"/>
    </row>
    <row r="478" spans="4:5" ht="12.75">
      <c r="D478" s="353"/>
      <c r="E478" s="353"/>
    </row>
    <row r="479" spans="4:5" ht="12.75">
      <c r="D479" s="353"/>
      <c r="E479" s="353"/>
    </row>
    <row r="480" spans="4:5" ht="12.75">
      <c r="D480" s="353"/>
      <c r="E480" s="353"/>
    </row>
    <row r="481" spans="4:5" ht="12.75">
      <c r="D481" s="353"/>
      <c r="E481" s="353"/>
    </row>
    <row r="482" spans="4:5" ht="12.75">
      <c r="D482" s="353"/>
      <c r="E482" s="353"/>
    </row>
    <row r="483" spans="4:5" ht="12.75">
      <c r="D483" s="353"/>
      <c r="E483" s="353"/>
    </row>
    <row r="484" spans="4:5" ht="12.75">
      <c r="D484" s="353"/>
      <c r="E484" s="353"/>
    </row>
    <row r="485" spans="4:5" ht="12.75">
      <c r="D485" s="353"/>
      <c r="E485" s="353"/>
    </row>
    <row r="486" spans="4:5" ht="12.75">
      <c r="D486" s="353"/>
      <c r="E486" s="353"/>
    </row>
    <row r="487" spans="4:5" ht="12.75">
      <c r="D487" s="353"/>
      <c r="E487" s="353"/>
    </row>
    <row r="488" spans="4:5" ht="12.75">
      <c r="D488" s="353"/>
      <c r="E488" s="353"/>
    </row>
    <row r="489" spans="4:5" ht="12.75">
      <c r="D489" s="353"/>
      <c r="E489" s="353"/>
    </row>
    <row r="490" spans="4:5" ht="12.75">
      <c r="D490" s="353"/>
      <c r="E490" s="353"/>
    </row>
    <row r="491" spans="4:5" ht="12.75">
      <c r="D491" s="353"/>
      <c r="E491" s="353"/>
    </row>
    <row r="492" spans="4:5" ht="12.75">
      <c r="D492" s="353"/>
      <c r="E492" s="353"/>
    </row>
    <row r="493" spans="4:5" ht="12.75">
      <c r="D493" s="353"/>
      <c r="E493" s="353"/>
    </row>
    <row r="494" spans="4:5" ht="12.75">
      <c r="D494" s="353"/>
      <c r="E494" s="353"/>
    </row>
    <row r="495" spans="4:5" ht="12.75">
      <c r="D495" s="353"/>
      <c r="E495" s="353"/>
    </row>
    <row r="496" spans="4:5" ht="12.75">
      <c r="D496" s="353"/>
      <c r="E496" s="353"/>
    </row>
    <row r="497" spans="4:5" ht="12.75">
      <c r="D497" s="353"/>
      <c r="E497" s="353"/>
    </row>
    <row r="498" spans="4:5" ht="12.75">
      <c r="D498" s="353"/>
      <c r="E498" s="353"/>
    </row>
    <row r="499" spans="4:5" ht="12.75">
      <c r="D499" s="353"/>
      <c r="E499" s="353"/>
    </row>
    <row r="500" spans="4:5" ht="12.75">
      <c r="D500" s="353"/>
      <c r="E500" s="353"/>
    </row>
    <row r="501" spans="4:5" ht="12.75">
      <c r="D501" s="353"/>
      <c r="E501" s="353"/>
    </row>
    <row r="502" spans="4:5" ht="12.75">
      <c r="D502" s="353"/>
      <c r="E502" s="353"/>
    </row>
    <row r="503" spans="4:5" ht="12.75">
      <c r="D503" s="353"/>
      <c r="E503" s="353"/>
    </row>
    <row r="504" spans="4:5" ht="12.75">
      <c r="D504" s="353"/>
      <c r="E504" s="353"/>
    </row>
    <row r="505" spans="4:5" ht="12.75">
      <c r="D505" s="353"/>
      <c r="E505" s="353"/>
    </row>
    <row r="506" spans="4:5" ht="12.75">
      <c r="D506" s="353"/>
      <c r="E506" s="353"/>
    </row>
    <row r="507" spans="4:5" ht="12.75">
      <c r="D507" s="353"/>
      <c r="E507" s="353"/>
    </row>
    <row r="508" spans="4:5" ht="12.75">
      <c r="D508" s="353"/>
      <c r="E508" s="353"/>
    </row>
    <row r="509" spans="4:5" ht="12.75">
      <c r="D509" s="353"/>
      <c r="E509" s="353"/>
    </row>
    <row r="510" spans="4:5" ht="12.75">
      <c r="D510" s="353"/>
      <c r="E510" s="353"/>
    </row>
    <row r="511" spans="4:5" ht="12.75">
      <c r="D511" s="353"/>
      <c r="E511" s="353"/>
    </row>
    <row r="512" spans="4:5" ht="12.75">
      <c r="D512" s="353"/>
      <c r="E512" s="353"/>
    </row>
    <row r="513" spans="4:5" ht="12.75">
      <c r="D513" s="353"/>
      <c r="E513" s="353"/>
    </row>
    <row r="514" spans="4:5" ht="12.75">
      <c r="D514" s="353"/>
      <c r="E514" s="353"/>
    </row>
    <row r="515" spans="4:5" ht="12.75">
      <c r="D515" s="353"/>
      <c r="E515" s="353"/>
    </row>
    <row r="516" spans="4:5" ht="12.75">
      <c r="D516" s="353"/>
      <c r="E516" s="353"/>
    </row>
    <row r="517" spans="4:5" ht="12.75">
      <c r="D517" s="353"/>
      <c r="E517" s="353"/>
    </row>
    <row r="518" spans="4:5" ht="12.75">
      <c r="D518" s="353"/>
      <c r="E518" s="353"/>
    </row>
    <row r="519" spans="4:5" ht="12.75">
      <c r="D519" s="353"/>
      <c r="E519" s="353"/>
    </row>
    <row r="520" spans="4:5" ht="12.75">
      <c r="D520" s="353"/>
      <c r="E520" s="353"/>
    </row>
    <row r="521" spans="4:5" ht="12.75">
      <c r="D521" s="353"/>
      <c r="E521" s="353"/>
    </row>
    <row r="522" spans="4:5" ht="12.75">
      <c r="D522" s="353"/>
      <c r="E522" s="353"/>
    </row>
    <row r="523" spans="4:5" ht="12.75">
      <c r="D523" s="353"/>
      <c r="E523" s="353"/>
    </row>
    <row r="524" spans="4:5" ht="12.75">
      <c r="D524" s="353"/>
      <c r="E524" s="353"/>
    </row>
    <row r="525" spans="4:5" ht="12.75">
      <c r="D525" s="353"/>
      <c r="E525" s="353"/>
    </row>
    <row r="526" spans="4:5" ht="12.75">
      <c r="D526" s="353"/>
      <c r="E526" s="353"/>
    </row>
    <row r="527" spans="4:5" ht="12.75">
      <c r="D527" s="353"/>
      <c r="E527" s="353"/>
    </row>
    <row r="528" spans="4:5" ht="12.75">
      <c r="D528" s="353"/>
      <c r="E528" s="353"/>
    </row>
    <row r="529" spans="4:5" ht="12.75">
      <c r="D529" s="353"/>
      <c r="E529" s="353"/>
    </row>
    <row r="530" spans="4:5" ht="12.75">
      <c r="D530" s="353"/>
      <c r="E530" s="353"/>
    </row>
    <row r="531" spans="4:5" ht="12.75">
      <c r="D531" s="353"/>
      <c r="E531" s="353"/>
    </row>
    <row r="532" spans="4:5" ht="12.75">
      <c r="D532" s="353"/>
      <c r="E532" s="353"/>
    </row>
    <row r="533" spans="4:5" ht="12.75">
      <c r="D533" s="353"/>
      <c r="E533" s="353"/>
    </row>
    <row r="534" spans="4:5" ht="12.75">
      <c r="D534" s="353"/>
      <c r="E534" s="353"/>
    </row>
    <row r="535" spans="4:5" ht="12.75">
      <c r="D535" s="353"/>
      <c r="E535" s="353"/>
    </row>
    <row r="536" spans="4:5" ht="12.75">
      <c r="D536" s="353"/>
      <c r="E536" s="353"/>
    </row>
    <row r="537" spans="4:5" ht="12.75">
      <c r="D537" s="353"/>
      <c r="E537" s="353"/>
    </row>
    <row r="538" spans="4:5" ht="12.75">
      <c r="D538" s="353"/>
      <c r="E538" s="353"/>
    </row>
    <row r="539" spans="4:5" ht="12.75">
      <c r="D539" s="353"/>
      <c r="E539" s="353"/>
    </row>
    <row r="540" spans="4:5" ht="12.75">
      <c r="D540" s="353"/>
      <c r="E540" s="353"/>
    </row>
    <row r="541" spans="4:5" ht="12.75">
      <c r="D541" s="353"/>
      <c r="E541" s="353"/>
    </row>
    <row r="542" spans="4:5" ht="12.75">
      <c r="D542" s="353"/>
      <c r="E542" s="353"/>
    </row>
    <row r="543" spans="4:5" ht="12.75">
      <c r="D543" s="353"/>
      <c r="E543" s="353"/>
    </row>
    <row r="544" spans="4:5" ht="12.75">
      <c r="D544" s="353"/>
      <c r="E544" s="353"/>
    </row>
    <row r="545" spans="4:5" ht="12.75">
      <c r="D545" s="353"/>
      <c r="E545" s="353"/>
    </row>
    <row r="546" spans="4:5" ht="12.75">
      <c r="D546" s="353"/>
      <c r="E546" s="353"/>
    </row>
    <row r="547" spans="4:5" ht="12.75">
      <c r="D547" s="353"/>
      <c r="E547" s="353"/>
    </row>
    <row r="548" spans="4:5" ht="12.75">
      <c r="D548" s="353"/>
      <c r="E548" s="353"/>
    </row>
    <row r="549" spans="4:5" ht="12.75">
      <c r="D549" s="353"/>
      <c r="E549" s="353"/>
    </row>
    <row r="550" spans="4:5" ht="12.75">
      <c r="D550" s="353"/>
      <c r="E550" s="353"/>
    </row>
    <row r="551" spans="4:5" ht="12.75">
      <c r="D551" s="353"/>
      <c r="E551" s="353"/>
    </row>
    <row r="552" spans="4:5" ht="12.75">
      <c r="D552" s="353"/>
      <c r="E552" s="353"/>
    </row>
    <row r="553" spans="4:5" ht="12.75">
      <c r="D553" s="353"/>
      <c r="E553" s="353"/>
    </row>
    <row r="554" spans="4:5" ht="12.75">
      <c r="D554" s="353"/>
      <c r="E554" s="353"/>
    </row>
    <row r="555" spans="4:5" ht="12.75">
      <c r="D555" s="353"/>
      <c r="E555" s="353"/>
    </row>
    <row r="556" spans="4:5" ht="12.75">
      <c r="D556" s="353"/>
      <c r="E556" s="353"/>
    </row>
    <row r="557" spans="4:5" ht="12.75">
      <c r="D557" s="353"/>
      <c r="E557" s="353"/>
    </row>
    <row r="558" spans="4:5" ht="12.75">
      <c r="D558" s="353"/>
      <c r="E558" s="353"/>
    </row>
    <row r="559" spans="4:5" ht="12.75">
      <c r="D559" s="353"/>
      <c r="E559" s="353"/>
    </row>
    <row r="560" spans="4:5" ht="12.75">
      <c r="D560" s="353"/>
      <c r="E560" s="353"/>
    </row>
    <row r="561" spans="4:5" ht="12.75">
      <c r="D561" s="353"/>
      <c r="E561" s="353"/>
    </row>
    <row r="562" spans="4:5" ht="12.75">
      <c r="D562" s="353"/>
      <c r="E562" s="353"/>
    </row>
    <row r="563" spans="4:5" ht="12.75">
      <c r="D563" s="353"/>
      <c r="E563" s="353"/>
    </row>
    <row r="564" spans="4:5" ht="12.75">
      <c r="D564" s="353"/>
      <c r="E564" s="353"/>
    </row>
    <row r="565" spans="4:5" ht="12.75">
      <c r="D565" s="353"/>
      <c r="E565" s="353"/>
    </row>
    <row r="566" spans="4:5" ht="12.75">
      <c r="D566" s="353"/>
      <c r="E566" s="353"/>
    </row>
    <row r="567" spans="4:5" ht="12.75">
      <c r="D567" s="353"/>
      <c r="E567" s="353"/>
    </row>
    <row r="568" spans="4:5" ht="12.75">
      <c r="D568" s="353"/>
      <c r="E568" s="353"/>
    </row>
    <row r="569" spans="4:5" ht="12.75">
      <c r="D569" s="353"/>
      <c r="E569" s="353"/>
    </row>
    <row r="570" spans="4:5" ht="12.75">
      <c r="D570" s="353"/>
      <c r="E570" s="353"/>
    </row>
    <row r="571" spans="4:5" ht="12.75">
      <c r="D571" s="353"/>
      <c r="E571" s="353"/>
    </row>
    <row r="572" spans="4:5" ht="12.75">
      <c r="D572" s="353"/>
      <c r="E572" s="353"/>
    </row>
    <row r="573" spans="4:5" ht="12.75">
      <c r="D573" s="353"/>
      <c r="E573" s="353"/>
    </row>
    <row r="574" spans="4:5" ht="12.75">
      <c r="D574" s="353"/>
      <c r="E574" s="353"/>
    </row>
    <row r="575" spans="4:5" ht="12.75">
      <c r="D575" s="353"/>
      <c r="E575" s="353"/>
    </row>
    <row r="576" spans="4:5" ht="12.75">
      <c r="D576" s="353"/>
      <c r="E576" s="353"/>
    </row>
    <row r="577" spans="4:5" ht="12.75">
      <c r="D577" s="353"/>
      <c r="E577" s="353"/>
    </row>
    <row r="578" spans="4:5" ht="12.75">
      <c r="D578" s="353"/>
      <c r="E578" s="353"/>
    </row>
    <row r="579" spans="4:5" ht="12.75">
      <c r="D579" s="353"/>
      <c r="E579" s="353"/>
    </row>
    <row r="580" spans="4:5" ht="12.75">
      <c r="D580" s="353"/>
      <c r="E580" s="353"/>
    </row>
    <row r="581" spans="4:5" ht="12.75">
      <c r="D581" s="353"/>
      <c r="E581" s="353"/>
    </row>
    <row r="582" spans="4:5" ht="12.75">
      <c r="D582" s="353"/>
      <c r="E582" s="353"/>
    </row>
    <row r="583" spans="4:5" ht="12.75">
      <c r="D583" s="353"/>
      <c r="E583" s="353"/>
    </row>
    <row r="584" spans="4:5" ht="12.75">
      <c r="D584" s="353"/>
      <c r="E584" s="353"/>
    </row>
    <row r="585" spans="4:5" ht="12.75">
      <c r="D585" s="353"/>
      <c r="E585" s="353"/>
    </row>
    <row r="586" spans="4:5" ht="12.75">
      <c r="D586" s="353"/>
      <c r="E586" s="353"/>
    </row>
    <row r="587" spans="4:5" ht="12.75">
      <c r="D587" s="353"/>
      <c r="E587" s="353"/>
    </row>
    <row r="588" spans="4:5" ht="12.75">
      <c r="D588" s="353"/>
      <c r="E588" s="353"/>
    </row>
    <row r="589" spans="4:5" ht="12.75">
      <c r="D589" s="353"/>
      <c r="E589" s="353"/>
    </row>
    <row r="590" spans="4:5" ht="12.75">
      <c r="D590" s="353"/>
      <c r="E590" s="353"/>
    </row>
    <row r="591" spans="4:5" ht="12.75">
      <c r="D591" s="353"/>
      <c r="E591" s="353"/>
    </row>
    <row r="592" spans="4:5" ht="12.75">
      <c r="D592" s="353"/>
      <c r="E592" s="353"/>
    </row>
    <row r="593" spans="4:5" ht="12.75">
      <c r="D593" s="353"/>
      <c r="E593" s="353"/>
    </row>
    <row r="594" spans="4:5" ht="12.75">
      <c r="D594" s="353"/>
      <c r="E594" s="353"/>
    </row>
    <row r="595" spans="4:5" ht="12.75">
      <c r="D595" s="353"/>
      <c r="E595" s="353"/>
    </row>
    <row r="596" spans="4:5" ht="12.75">
      <c r="D596" s="353"/>
      <c r="E596" s="353"/>
    </row>
    <row r="597" spans="4:5" ht="12.75">
      <c r="D597" s="353"/>
      <c r="E597" s="353"/>
    </row>
    <row r="598" spans="4:5" ht="12.75">
      <c r="D598" s="353"/>
      <c r="E598" s="353"/>
    </row>
    <row r="599" spans="4:5" ht="12.75">
      <c r="D599" s="353"/>
      <c r="E599" s="353"/>
    </row>
    <row r="600" spans="4:5" ht="12.75">
      <c r="D600" s="353"/>
      <c r="E600" s="353"/>
    </row>
    <row r="601" spans="4:5" ht="12.75">
      <c r="D601" s="353"/>
      <c r="E601" s="353"/>
    </row>
    <row r="602" spans="4:5" ht="12.75">
      <c r="D602" s="353"/>
      <c r="E602" s="353"/>
    </row>
    <row r="603" spans="4:5" ht="12.75">
      <c r="D603" s="353"/>
      <c r="E603" s="353"/>
    </row>
    <row r="604" spans="4:5" ht="12.75">
      <c r="D604" s="353"/>
      <c r="E604" s="353"/>
    </row>
    <row r="605" spans="4:5" ht="12.75">
      <c r="D605" s="353"/>
      <c r="E605" s="353"/>
    </row>
    <row r="606" spans="4:5" ht="12.75">
      <c r="D606" s="353"/>
      <c r="E606" s="353"/>
    </row>
    <row r="607" spans="4:5" ht="12.75">
      <c r="D607" s="353"/>
      <c r="E607" s="353"/>
    </row>
    <row r="608" spans="4:5" ht="12.75">
      <c r="D608" s="353"/>
      <c r="E608" s="353"/>
    </row>
    <row r="609" spans="4:5" ht="12.75">
      <c r="D609" s="353"/>
      <c r="E609" s="353"/>
    </row>
    <row r="610" spans="4:5" ht="12.75">
      <c r="D610" s="353"/>
      <c r="E610" s="353"/>
    </row>
    <row r="611" spans="4:5" ht="12.75">
      <c r="D611" s="353"/>
      <c r="E611" s="353"/>
    </row>
    <row r="612" spans="4:5" ht="12.75">
      <c r="D612" s="353"/>
      <c r="E612" s="353"/>
    </row>
    <row r="613" spans="4:5" ht="12.75">
      <c r="D613" s="353"/>
      <c r="E613" s="353"/>
    </row>
    <row r="614" spans="4:5" ht="12.75">
      <c r="D614" s="353"/>
      <c r="E614" s="353"/>
    </row>
    <row r="615" spans="4:5" ht="12.75">
      <c r="D615" s="353"/>
      <c r="E615" s="353"/>
    </row>
    <row r="616" spans="4:5" ht="12.75">
      <c r="D616" s="353"/>
      <c r="E616" s="353"/>
    </row>
    <row r="617" spans="4:5" ht="12.75">
      <c r="D617" s="353"/>
      <c r="E617" s="353"/>
    </row>
    <row r="618" spans="4:5" ht="12.75">
      <c r="D618" s="353"/>
      <c r="E618" s="353"/>
    </row>
    <row r="619" spans="4:5" ht="12.75">
      <c r="D619" s="353"/>
      <c r="E619" s="353"/>
    </row>
    <row r="620" spans="4:5" ht="12.75">
      <c r="D620" s="353"/>
      <c r="E620" s="353"/>
    </row>
    <row r="621" spans="4:5" ht="12.75">
      <c r="D621" s="353"/>
      <c r="E621" s="353"/>
    </row>
    <row r="622" spans="4:5" ht="12.75">
      <c r="D622" s="353"/>
      <c r="E622" s="353"/>
    </row>
    <row r="623" spans="4:5" ht="12.75">
      <c r="D623" s="353"/>
      <c r="E623" s="353"/>
    </row>
    <row r="624" spans="4:5" ht="12.75">
      <c r="D624" s="353"/>
      <c r="E624" s="353"/>
    </row>
    <row r="625" spans="4:5" ht="12.75">
      <c r="D625" s="353"/>
      <c r="E625" s="353"/>
    </row>
    <row r="626" spans="4:5" ht="12.75">
      <c r="D626" s="353"/>
      <c r="E626" s="353"/>
    </row>
    <row r="627" spans="4:5" ht="12.75">
      <c r="D627" s="353"/>
      <c r="E627" s="353"/>
    </row>
    <row r="628" spans="4:5" ht="12.75">
      <c r="D628" s="353"/>
      <c r="E628" s="353"/>
    </row>
    <row r="629" spans="4:5" ht="12.75">
      <c r="D629" s="353"/>
      <c r="E629" s="353"/>
    </row>
    <row r="630" spans="4:5" ht="12.75">
      <c r="D630" s="353"/>
      <c r="E630" s="353"/>
    </row>
    <row r="631" spans="4:5" ht="12.75">
      <c r="D631" s="353"/>
      <c r="E631" s="353"/>
    </row>
    <row r="632" spans="4:5" ht="12.75">
      <c r="D632" s="353"/>
      <c r="E632" s="353"/>
    </row>
    <row r="633" spans="4:5" ht="12.75">
      <c r="D633" s="353"/>
      <c r="E633" s="353"/>
    </row>
    <row r="634" spans="4:5" ht="12.75">
      <c r="D634" s="353"/>
      <c r="E634" s="353"/>
    </row>
    <row r="635" spans="4:5" ht="12.75">
      <c r="D635" s="353"/>
      <c r="E635" s="353"/>
    </row>
    <row r="636" spans="4:5" ht="12.75">
      <c r="D636" s="353"/>
      <c r="E636" s="353"/>
    </row>
    <row r="637" spans="4:5" ht="12.75">
      <c r="D637" s="353"/>
      <c r="E637" s="353"/>
    </row>
    <row r="638" spans="4:5" ht="12.75">
      <c r="D638" s="353"/>
      <c r="E638" s="353"/>
    </row>
    <row r="639" spans="4:5" ht="12.75">
      <c r="D639" s="353"/>
      <c r="E639" s="353"/>
    </row>
    <row r="640" spans="4:5" ht="12.75">
      <c r="D640" s="353"/>
      <c r="E640" s="353"/>
    </row>
    <row r="641" spans="4:5" ht="12.75">
      <c r="D641" s="353"/>
      <c r="E641" s="353"/>
    </row>
    <row r="642" spans="4:5" ht="12.75">
      <c r="D642" s="353"/>
      <c r="E642" s="353"/>
    </row>
    <row r="643" spans="4:5" ht="12.75">
      <c r="D643" s="353"/>
      <c r="E643" s="353"/>
    </row>
    <row r="644" spans="4:5" ht="12.75">
      <c r="D644" s="353"/>
      <c r="E644" s="353"/>
    </row>
    <row r="645" spans="4:5" ht="12.75">
      <c r="D645" s="353"/>
      <c r="E645" s="353"/>
    </row>
    <row r="646" spans="4:5" ht="12.75">
      <c r="D646" s="353"/>
      <c r="E646" s="353"/>
    </row>
    <row r="647" spans="4:5" ht="12.75">
      <c r="D647" s="353"/>
      <c r="E647" s="353"/>
    </row>
    <row r="648" spans="4:5" ht="12.75">
      <c r="D648" s="353"/>
      <c r="E648" s="353"/>
    </row>
    <row r="649" spans="4:5" ht="12.75">
      <c r="D649" s="353"/>
      <c r="E649" s="353"/>
    </row>
    <row r="650" spans="4:5" ht="12.75">
      <c r="D650" s="353"/>
      <c r="E650" s="353"/>
    </row>
    <row r="651" spans="4:5" ht="12.75">
      <c r="D651" s="353"/>
      <c r="E651" s="353"/>
    </row>
    <row r="652" spans="4:5" ht="12.75">
      <c r="D652" s="353"/>
      <c r="E652" s="353"/>
    </row>
    <row r="653" spans="4:5" ht="12.75">
      <c r="D653" s="353"/>
      <c r="E653" s="353"/>
    </row>
    <row r="654" spans="4:5" ht="12.75">
      <c r="D654" s="353"/>
      <c r="E654" s="353"/>
    </row>
    <row r="655" spans="4:5" ht="12.75">
      <c r="D655" s="353"/>
      <c r="E655" s="353"/>
    </row>
    <row r="656" spans="4:5" ht="12.75">
      <c r="D656" s="353"/>
      <c r="E656" s="353"/>
    </row>
    <row r="657" spans="4:5" ht="12.75">
      <c r="D657" s="353"/>
      <c r="E657" s="353"/>
    </row>
    <row r="658" spans="4:5" ht="12.75">
      <c r="D658" s="353"/>
      <c r="E658" s="353"/>
    </row>
    <row r="659" spans="4:5" ht="12.75">
      <c r="D659" s="353"/>
      <c r="E659" s="353"/>
    </row>
    <row r="660" spans="4:5" ht="12.75">
      <c r="D660" s="353"/>
      <c r="E660" s="353"/>
    </row>
    <row r="661" spans="4:5" ht="12.75">
      <c r="D661" s="353"/>
      <c r="E661" s="353"/>
    </row>
    <row r="662" spans="4:5" ht="12.75">
      <c r="D662" s="353"/>
      <c r="E662" s="353"/>
    </row>
    <row r="663" spans="4:5" ht="12.75">
      <c r="D663" s="353"/>
      <c r="E663" s="353"/>
    </row>
    <row r="664" spans="4:5" ht="12.75">
      <c r="D664" s="353"/>
      <c r="E664" s="353"/>
    </row>
    <row r="665" spans="4:5" ht="12.75">
      <c r="D665" s="353"/>
      <c r="E665" s="353"/>
    </row>
    <row r="666" spans="4:5" ht="12.75">
      <c r="D666" s="353"/>
      <c r="E666" s="353"/>
    </row>
    <row r="667" spans="4:5" ht="12.75">
      <c r="D667" s="353"/>
      <c r="E667" s="353"/>
    </row>
    <row r="668" spans="4:5" ht="12.75">
      <c r="D668" s="353"/>
      <c r="E668" s="353"/>
    </row>
    <row r="669" spans="4:5" ht="12.75">
      <c r="D669" s="353"/>
      <c r="E669" s="353"/>
    </row>
    <row r="670" spans="4:5" ht="12.75">
      <c r="D670" s="353"/>
      <c r="E670" s="353"/>
    </row>
    <row r="671" spans="4:5" ht="12.75">
      <c r="D671" s="353"/>
      <c r="E671" s="353"/>
    </row>
    <row r="672" spans="4:5" ht="12.75">
      <c r="D672" s="353"/>
      <c r="E672" s="353"/>
    </row>
    <row r="673" spans="4:5" ht="12.75">
      <c r="D673" s="353"/>
      <c r="E673" s="353"/>
    </row>
    <row r="674" spans="4:5" ht="12.75">
      <c r="D674" s="353"/>
      <c r="E674" s="353"/>
    </row>
    <row r="675" spans="4:5" ht="12.75">
      <c r="D675" s="353"/>
      <c r="E675" s="353"/>
    </row>
    <row r="676" spans="4:5" ht="12.75">
      <c r="D676" s="353"/>
      <c r="E676" s="353"/>
    </row>
    <row r="677" spans="4:5" ht="12.75">
      <c r="D677" s="353"/>
      <c r="E677" s="353"/>
    </row>
    <row r="678" spans="4:5" ht="12.75">
      <c r="D678" s="353"/>
      <c r="E678" s="353"/>
    </row>
    <row r="679" spans="4:5" ht="12.75">
      <c r="D679" s="353"/>
      <c r="E679" s="353"/>
    </row>
    <row r="680" spans="4:5" ht="12.75">
      <c r="D680" s="353"/>
      <c r="E680" s="353"/>
    </row>
    <row r="681" spans="4:5" ht="12.75">
      <c r="D681" s="353"/>
      <c r="E681" s="353"/>
    </row>
    <row r="682" spans="4:5" ht="12.75">
      <c r="D682" s="353"/>
      <c r="E682" s="353"/>
    </row>
    <row r="683" spans="4:5" ht="12.75">
      <c r="D683" s="353"/>
      <c r="E683" s="353"/>
    </row>
    <row r="684" spans="4:5" ht="12.75">
      <c r="D684" s="353"/>
      <c r="E684" s="353"/>
    </row>
    <row r="685" spans="4:5" ht="12.75">
      <c r="D685" s="353"/>
      <c r="E685" s="353"/>
    </row>
    <row r="686" spans="4:5" ht="12.75">
      <c r="D686" s="353"/>
      <c r="E686" s="353"/>
    </row>
    <row r="687" spans="4:5" ht="12.75">
      <c r="D687" s="353"/>
      <c r="E687" s="353"/>
    </row>
    <row r="688" spans="4:5" ht="12.75">
      <c r="D688" s="353"/>
      <c r="E688" s="353"/>
    </row>
    <row r="689" spans="4:5" ht="12.75">
      <c r="D689" s="353"/>
      <c r="E689" s="353"/>
    </row>
    <row r="690" spans="4:5" ht="12.75">
      <c r="D690" s="353"/>
      <c r="E690" s="353"/>
    </row>
    <row r="691" spans="4:5" ht="12.75">
      <c r="D691" s="353"/>
      <c r="E691" s="353"/>
    </row>
    <row r="692" spans="4:5" ht="12.75">
      <c r="D692" s="353"/>
      <c r="E692" s="353"/>
    </row>
    <row r="693" spans="4:5" ht="12.75">
      <c r="D693" s="353"/>
      <c r="E693" s="353"/>
    </row>
    <row r="694" spans="4:5" ht="12.75">
      <c r="D694" s="353"/>
      <c r="E694" s="353"/>
    </row>
    <row r="695" spans="4:5" ht="12.75">
      <c r="D695" s="353"/>
      <c r="E695" s="353"/>
    </row>
    <row r="696" spans="4:5" ht="12.75">
      <c r="D696" s="353"/>
      <c r="E696" s="353"/>
    </row>
    <row r="697" spans="4:5" ht="12.75">
      <c r="D697" s="353"/>
      <c r="E697" s="353"/>
    </row>
    <row r="698" spans="4:5" ht="12.75">
      <c r="D698" s="353"/>
      <c r="E698" s="353"/>
    </row>
    <row r="699" spans="4:5" ht="12.75">
      <c r="D699" s="353"/>
      <c r="E699" s="353"/>
    </row>
    <row r="700" spans="4:5" ht="12.75">
      <c r="D700" s="353"/>
      <c r="E700" s="353"/>
    </row>
    <row r="701" spans="4:5" ht="12.75">
      <c r="D701" s="353"/>
      <c r="E701" s="353"/>
    </row>
    <row r="702" spans="4:5" ht="12.75">
      <c r="D702" s="353"/>
      <c r="E702" s="353"/>
    </row>
    <row r="703" spans="4:5" ht="12.75">
      <c r="D703" s="353"/>
      <c r="E703" s="353"/>
    </row>
    <row r="704" spans="4:5" ht="12.75">
      <c r="D704" s="353"/>
      <c r="E704" s="353"/>
    </row>
    <row r="705" spans="4:5" ht="12.75">
      <c r="D705" s="353"/>
      <c r="E705" s="353"/>
    </row>
    <row r="706" spans="4:5" ht="12.75">
      <c r="D706" s="353"/>
      <c r="E706" s="353"/>
    </row>
    <row r="707" spans="4:5" ht="12.75">
      <c r="D707" s="353"/>
      <c r="E707" s="353"/>
    </row>
    <row r="708" spans="4:5" ht="12.75">
      <c r="D708" s="353"/>
      <c r="E708" s="353"/>
    </row>
    <row r="709" spans="4:5" ht="12.75">
      <c r="D709" s="353"/>
      <c r="E709" s="353"/>
    </row>
    <row r="710" spans="4:5" ht="12.75">
      <c r="D710" s="353"/>
      <c r="E710" s="353"/>
    </row>
    <row r="711" spans="4:5" ht="12.75">
      <c r="D711" s="353"/>
      <c r="E711" s="353"/>
    </row>
    <row r="712" spans="4:5" ht="12.75">
      <c r="D712" s="353"/>
      <c r="E712" s="353"/>
    </row>
    <row r="713" spans="4:5" ht="12.75">
      <c r="D713" s="353"/>
      <c r="E713" s="353"/>
    </row>
    <row r="714" spans="4:5" ht="12.75">
      <c r="D714" s="353"/>
      <c r="E714" s="353"/>
    </row>
    <row r="715" spans="4:5" ht="12.75">
      <c r="D715" s="353"/>
      <c r="E715" s="353"/>
    </row>
    <row r="716" spans="4:5" ht="12.75">
      <c r="D716" s="353"/>
      <c r="E716" s="353"/>
    </row>
    <row r="717" spans="4:5" ht="12.75">
      <c r="D717" s="353"/>
      <c r="E717" s="353"/>
    </row>
    <row r="718" spans="4:5" ht="12.75">
      <c r="D718" s="353"/>
      <c r="E718" s="353"/>
    </row>
    <row r="719" spans="4:5" ht="12.75">
      <c r="D719" s="353"/>
      <c r="E719" s="353"/>
    </row>
    <row r="720" spans="4:5" ht="12.75">
      <c r="D720" s="353"/>
      <c r="E720" s="353"/>
    </row>
    <row r="721" spans="4:5" ht="12.75">
      <c r="D721" s="353"/>
      <c r="E721" s="353"/>
    </row>
    <row r="722" spans="4:5" ht="12.75">
      <c r="D722" s="353"/>
      <c r="E722" s="353"/>
    </row>
    <row r="723" spans="4:5" ht="12.75">
      <c r="D723" s="353"/>
      <c r="E723" s="353"/>
    </row>
    <row r="724" spans="4:5" ht="12.75">
      <c r="D724" s="353"/>
      <c r="E724" s="353"/>
    </row>
    <row r="725" spans="4:5" ht="12.75">
      <c r="D725" s="353"/>
      <c r="E725" s="353"/>
    </row>
    <row r="726" spans="4:5" ht="12.75">
      <c r="D726" s="353"/>
      <c r="E726" s="353"/>
    </row>
    <row r="727" spans="4:5" ht="12.75">
      <c r="D727" s="353"/>
      <c r="E727" s="353"/>
    </row>
    <row r="728" spans="4:5" ht="12.75">
      <c r="D728" s="353"/>
      <c r="E728" s="353"/>
    </row>
    <row r="729" spans="4:5" ht="12.75">
      <c r="D729" s="353"/>
      <c r="E729" s="353"/>
    </row>
    <row r="730" spans="4:5" ht="12.75">
      <c r="D730" s="353"/>
      <c r="E730" s="353"/>
    </row>
    <row r="731" spans="4:5" ht="12.75">
      <c r="D731" s="353"/>
      <c r="E731" s="353"/>
    </row>
    <row r="732" spans="4:5" ht="12.75">
      <c r="D732" s="353"/>
      <c r="E732" s="353"/>
    </row>
    <row r="733" spans="4:5" ht="12.75">
      <c r="D733" s="353"/>
      <c r="E733" s="353"/>
    </row>
    <row r="734" spans="4:5" ht="12.75">
      <c r="D734" s="353"/>
      <c r="E734" s="353"/>
    </row>
    <row r="735" spans="4:5" ht="12.75">
      <c r="D735" s="353"/>
      <c r="E735" s="353"/>
    </row>
    <row r="736" spans="4:5" ht="12.75">
      <c r="D736" s="353"/>
      <c r="E736" s="353"/>
    </row>
    <row r="737" spans="4:5" ht="12.75">
      <c r="D737" s="353"/>
      <c r="E737" s="353"/>
    </row>
    <row r="738" spans="4:5" ht="12.75">
      <c r="D738" s="353"/>
      <c r="E738" s="353"/>
    </row>
    <row r="739" spans="4:5" ht="12.75">
      <c r="D739" s="353"/>
      <c r="E739" s="353"/>
    </row>
    <row r="740" spans="4:5" ht="12.75">
      <c r="D740" s="353"/>
      <c r="E740" s="353"/>
    </row>
    <row r="741" spans="4:5" ht="12.75">
      <c r="D741" s="353"/>
      <c r="E741" s="353"/>
    </row>
    <row r="742" spans="4:5" ht="12.75">
      <c r="D742" s="353"/>
      <c r="E742" s="353"/>
    </row>
    <row r="743" spans="4:5" ht="12.75">
      <c r="D743" s="353"/>
      <c r="E743" s="353"/>
    </row>
    <row r="744" spans="4:5" ht="12.75">
      <c r="D744" s="353"/>
      <c r="E744" s="353"/>
    </row>
    <row r="745" spans="4:5" ht="12.75">
      <c r="D745" s="353"/>
      <c r="E745" s="353"/>
    </row>
    <row r="746" spans="4:5" ht="12.75">
      <c r="D746" s="353"/>
      <c r="E746" s="353"/>
    </row>
    <row r="747" spans="4:5" ht="12.75">
      <c r="D747" s="353"/>
      <c r="E747" s="353"/>
    </row>
    <row r="748" spans="4:5" ht="12.75">
      <c r="D748" s="353"/>
      <c r="E748" s="353"/>
    </row>
    <row r="749" spans="4:5" ht="12.75">
      <c r="D749" s="353"/>
      <c r="E749" s="353"/>
    </row>
    <row r="750" spans="4:5" ht="12.75">
      <c r="D750" s="353"/>
      <c r="E750" s="353"/>
    </row>
    <row r="751" spans="4:5" ht="12.75">
      <c r="D751" s="353"/>
      <c r="E751" s="353"/>
    </row>
    <row r="752" spans="4:5" ht="12.75">
      <c r="D752" s="353"/>
      <c r="E752" s="353"/>
    </row>
    <row r="753" spans="4:5" ht="12.75">
      <c r="D753" s="353"/>
      <c r="E753" s="353"/>
    </row>
    <row r="754" spans="4:5" ht="12.75">
      <c r="D754" s="353"/>
      <c r="E754" s="353"/>
    </row>
    <row r="755" spans="4:5" ht="12.75">
      <c r="D755" s="353"/>
      <c r="E755" s="353"/>
    </row>
    <row r="756" spans="4:5" ht="12.75">
      <c r="D756" s="353"/>
      <c r="E756" s="353"/>
    </row>
    <row r="757" spans="4:5" ht="12.75">
      <c r="D757" s="353"/>
      <c r="E757" s="353"/>
    </row>
    <row r="758" spans="4:5" ht="12.75">
      <c r="D758" s="353"/>
      <c r="E758" s="353"/>
    </row>
    <row r="759" spans="4:5" ht="12.75">
      <c r="D759" s="353"/>
      <c r="E759" s="353"/>
    </row>
    <row r="760" spans="4:5" ht="12.75">
      <c r="D760" s="353"/>
      <c r="E760" s="353"/>
    </row>
    <row r="761" spans="4:5" ht="12.75">
      <c r="D761" s="353"/>
      <c r="E761" s="353"/>
    </row>
    <row r="762" spans="4:5" ht="12.75">
      <c r="D762" s="353"/>
      <c r="E762" s="353"/>
    </row>
    <row r="763" spans="4:5" ht="12.75">
      <c r="D763" s="353"/>
      <c r="E763" s="353"/>
    </row>
    <row r="764" spans="4:5" ht="12.75">
      <c r="D764" s="353"/>
      <c r="E764" s="353"/>
    </row>
    <row r="765" spans="4:5" ht="12.75">
      <c r="D765" s="353"/>
      <c r="E765" s="353"/>
    </row>
    <row r="766" spans="4:5" ht="12.75">
      <c r="D766" s="353"/>
      <c r="E766" s="353"/>
    </row>
    <row r="767" spans="4:5" ht="12.75">
      <c r="D767" s="353"/>
      <c r="E767" s="353"/>
    </row>
    <row r="768" spans="4:5" ht="12.75">
      <c r="D768" s="353"/>
      <c r="E768" s="353"/>
    </row>
    <row r="769" spans="4:5" ht="12.75">
      <c r="D769" s="353"/>
      <c r="E769" s="353"/>
    </row>
    <row r="770" spans="4:5" ht="12.75">
      <c r="D770" s="353"/>
      <c r="E770" s="353"/>
    </row>
    <row r="771" spans="4:5" ht="12.75">
      <c r="D771" s="353"/>
      <c r="E771" s="353"/>
    </row>
    <row r="772" spans="4:5" ht="12.75">
      <c r="D772" s="353"/>
      <c r="E772" s="353"/>
    </row>
    <row r="773" spans="4:5" ht="12.75">
      <c r="D773" s="353"/>
      <c r="E773" s="353"/>
    </row>
    <row r="774" spans="4:5" ht="12.75">
      <c r="D774" s="353"/>
      <c r="E774" s="353"/>
    </row>
    <row r="775" spans="4:5" ht="12.75">
      <c r="D775" s="353"/>
      <c r="E775" s="353"/>
    </row>
    <row r="776" spans="4:5" ht="12.75">
      <c r="D776" s="353"/>
      <c r="E776" s="353"/>
    </row>
    <row r="777" spans="4:5" ht="12.75">
      <c r="D777" s="353"/>
      <c r="E777" s="353"/>
    </row>
    <row r="778" spans="4:5" ht="12.75">
      <c r="D778" s="353"/>
      <c r="E778" s="353"/>
    </row>
    <row r="779" spans="4:5" ht="12.75">
      <c r="D779" s="353"/>
      <c r="E779" s="353"/>
    </row>
    <row r="780" spans="4:5" ht="12.75">
      <c r="D780" s="353"/>
      <c r="E780" s="353"/>
    </row>
    <row r="781" spans="4:5" ht="12.75">
      <c r="D781" s="353"/>
      <c r="E781" s="353"/>
    </row>
    <row r="782" spans="4:5" ht="12.75">
      <c r="D782" s="353"/>
      <c r="E782" s="353"/>
    </row>
    <row r="783" spans="4:5" ht="12.75">
      <c r="D783" s="353"/>
      <c r="E783" s="353"/>
    </row>
    <row r="784" spans="4:5" ht="12.75">
      <c r="D784" s="353"/>
      <c r="E784" s="353"/>
    </row>
    <row r="785" spans="4:5" ht="12.75">
      <c r="D785" s="353"/>
      <c r="E785" s="353"/>
    </row>
    <row r="786" spans="4:5" ht="12.75">
      <c r="D786" s="353"/>
      <c r="E786" s="353"/>
    </row>
    <row r="787" spans="4:5" ht="12.75">
      <c r="D787" s="353"/>
      <c r="E787" s="353"/>
    </row>
    <row r="788" spans="4:5" ht="12.75">
      <c r="D788" s="353"/>
      <c r="E788" s="353"/>
    </row>
    <row r="789" spans="4:5" ht="12.75">
      <c r="D789" s="353"/>
      <c r="E789" s="353"/>
    </row>
    <row r="790" spans="4:5" ht="12.75">
      <c r="D790" s="353"/>
      <c r="E790" s="353"/>
    </row>
    <row r="791" spans="4:5" ht="12.75">
      <c r="D791" s="353"/>
      <c r="E791" s="353"/>
    </row>
    <row r="792" spans="4:5" ht="12.75">
      <c r="D792" s="353"/>
      <c r="E792" s="353"/>
    </row>
    <row r="793" spans="4:5" ht="12.75">
      <c r="D793" s="353"/>
      <c r="E793" s="353"/>
    </row>
    <row r="794" spans="4:5" ht="12.75">
      <c r="D794" s="353"/>
      <c r="E794" s="353"/>
    </row>
    <row r="795" spans="4:5" ht="12.75">
      <c r="D795" s="353"/>
      <c r="E795" s="353"/>
    </row>
    <row r="796" spans="4:5" ht="12.75">
      <c r="D796" s="353"/>
      <c r="E796" s="353"/>
    </row>
    <row r="797" spans="4:5" ht="12.75">
      <c r="D797" s="353"/>
      <c r="E797" s="353"/>
    </row>
    <row r="798" spans="4:5" ht="12.75">
      <c r="D798" s="353"/>
      <c r="E798" s="353"/>
    </row>
    <row r="799" spans="4:5" ht="12.75">
      <c r="D799" s="353"/>
      <c r="E799" s="353"/>
    </row>
    <row r="800" spans="4:5" ht="12.75">
      <c r="D800" s="353"/>
      <c r="E800" s="353"/>
    </row>
    <row r="801" spans="4:5" ht="12.75">
      <c r="D801" s="353"/>
      <c r="E801" s="353"/>
    </row>
    <row r="802" spans="4:5" ht="12.75">
      <c r="D802" s="353"/>
      <c r="E802" s="353"/>
    </row>
    <row r="803" spans="4:5" ht="12.75">
      <c r="D803" s="353"/>
      <c r="E803" s="353"/>
    </row>
    <row r="804" spans="4:5" ht="12.75">
      <c r="D804" s="353"/>
      <c r="E804" s="353"/>
    </row>
    <row r="805" spans="4:5" ht="12.75">
      <c r="D805" s="353"/>
      <c r="E805" s="353"/>
    </row>
    <row r="806" spans="4:5" ht="12.75">
      <c r="D806" s="353"/>
      <c r="E806" s="353"/>
    </row>
    <row r="807" spans="4:5" ht="12.75">
      <c r="D807" s="353"/>
      <c r="E807" s="353"/>
    </row>
    <row r="808" spans="4:5" ht="12.75">
      <c r="D808" s="353"/>
      <c r="E808" s="353"/>
    </row>
    <row r="809" spans="4:5" ht="12.75">
      <c r="D809" s="353"/>
      <c r="E809" s="353"/>
    </row>
    <row r="810" spans="4:5" ht="12.75">
      <c r="D810" s="353"/>
      <c r="E810" s="353"/>
    </row>
    <row r="811" spans="4:5" ht="12.75">
      <c r="D811" s="353"/>
      <c r="E811" s="353"/>
    </row>
    <row r="812" spans="4:5" ht="12.75">
      <c r="D812" s="353"/>
      <c r="E812" s="353"/>
    </row>
    <row r="813" spans="4:5" ht="12.75">
      <c r="D813" s="353"/>
      <c r="E813" s="353"/>
    </row>
    <row r="814" spans="4:5" ht="12.75">
      <c r="D814" s="353"/>
      <c r="E814" s="353"/>
    </row>
    <row r="815" spans="4:5" ht="12.75">
      <c r="D815" s="353"/>
      <c r="E815" s="353"/>
    </row>
    <row r="816" spans="4:5" ht="12.75">
      <c r="D816" s="353"/>
      <c r="E816" s="353"/>
    </row>
    <row r="817" spans="4:5" ht="12.75">
      <c r="D817" s="353"/>
      <c r="E817" s="353"/>
    </row>
    <row r="818" spans="4:5" ht="12.75">
      <c r="D818" s="353"/>
      <c r="E818" s="353"/>
    </row>
    <row r="819" spans="4:5" ht="12.75">
      <c r="D819" s="353"/>
      <c r="E819" s="353"/>
    </row>
    <row r="820" spans="4:5" ht="12.75">
      <c r="D820" s="353"/>
      <c r="E820" s="353"/>
    </row>
    <row r="821" spans="4:5" ht="12.75">
      <c r="D821" s="353"/>
      <c r="E821" s="353"/>
    </row>
    <row r="822" spans="4:5" ht="12.75">
      <c r="D822" s="353"/>
      <c r="E822" s="353"/>
    </row>
    <row r="823" spans="4:5" ht="12.75">
      <c r="D823" s="353"/>
      <c r="E823" s="353"/>
    </row>
    <row r="824" spans="4:5" ht="12.75">
      <c r="D824" s="353"/>
      <c r="E824" s="353"/>
    </row>
    <row r="825" spans="4:5" ht="12.75">
      <c r="D825" s="353"/>
      <c r="E825" s="353"/>
    </row>
    <row r="826" spans="4:5" ht="12.75">
      <c r="D826" s="353"/>
      <c r="E826" s="353"/>
    </row>
    <row r="827" spans="4:5" ht="12.75">
      <c r="D827" s="353"/>
      <c r="E827" s="353"/>
    </row>
    <row r="828" spans="4:5" ht="12.75">
      <c r="D828" s="353"/>
      <c r="E828" s="353"/>
    </row>
    <row r="829" spans="4:5" ht="12.75">
      <c r="D829" s="353"/>
      <c r="E829" s="353"/>
    </row>
    <row r="830" spans="4:5" ht="12.75">
      <c r="D830" s="353"/>
      <c r="E830" s="353"/>
    </row>
    <row r="831" spans="4:5" ht="12.75">
      <c r="D831" s="353"/>
      <c r="E831" s="353"/>
    </row>
    <row r="832" spans="4:5" ht="12.75">
      <c r="D832" s="353"/>
      <c r="E832" s="353"/>
    </row>
    <row r="833" spans="4:5" ht="12.75">
      <c r="D833" s="353"/>
      <c r="E833" s="353"/>
    </row>
    <row r="834" spans="4:5" ht="12.75">
      <c r="D834" s="353"/>
      <c r="E834" s="353"/>
    </row>
    <row r="835" spans="4:5" ht="12.75">
      <c r="D835" s="353"/>
      <c r="E835" s="353"/>
    </row>
    <row r="836" spans="4:5" ht="12.75">
      <c r="D836" s="353"/>
      <c r="E836" s="353"/>
    </row>
    <row r="837" spans="4:5" ht="12.75">
      <c r="D837" s="353"/>
      <c r="E837" s="353"/>
    </row>
    <row r="838" spans="4:5" ht="12.75">
      <c r="D838" s="353"/>
      <c r="E838" s="353"/>
    </row>
    <row r="839" spans="4:5" ht="12.75">
      <c r="D839" s="353"/>
      <c r="E839" s="353"/>
    </row>
    <row r="840" spans="4:5" ht="12.75">
      <c r="D840" s="353"/>
      <c r="E840" s="353"/>
    </row>
    <row r="841" spans="4:5" ht="12.75">
      <c r="D841" s="353"/>
      <c r="E841" s="353"/>
    </row>
    <row r="842" spans="4:5" ht="12.75">
      <c r="D842" s="353"/>
      <c r="E842" s="353"/>
    </row>
    <row r="843" spans="4:5" ht="12.75">
      <c r="D843" s="353"/>
      <c r="E843" s="353"/>
    </row>
    <row r="844" spans="4:5" ht="12.75">
      <c r="D844" s="353"/>
      <c r="E844" s="353"/>
    </row>
    <row r="845" spans="4:5" ht="12.75">
      <c r="D845" s="353"/>
      <c r="E845" s="353"/>
    </row>
    <row r="846" spans="4:5" ht="12.75">
      <c r="D846" s="353"/>
      <c r="E846" s="353"/>
    </row>
    <row r="847" spans="4:5" ht="12.75">
      <c r="D847" s="353"/>
      <c r="E847" s="353"/>
    </row>
    <row r="848" spans="4:5" ht="12.75">
      <c r="D848" s="353"/>
      <c r="E848" s="353"/>
    </row>
    <row r="849" spans="4:5" ht="12.75">
      <c r="D849" s="353"/>
      <c r="E849" s="353"/>
    </row>
    <row r="850" spans="4:5" ht="12.75">
      <c r="D850" s="353"/>
      <c r="E850" s="353"/>
    </row>
    <row r="851" spans="4:5" ht="12.75">
      <c r="D851" s="353"/>
      <c r="E851" s="353"/>
    </row>
    <row r="852" spans="4:5" ht="12.75">
      <c r="D852" s="353"/>
      <c r="E852" s="353"/>
    </row>
    <row r="853" spans="4:5" ht="12.75">
      <c r="D853" s="353"/>
      <c r="E853" s="353"/>
    </row>
    <row r="854" spans="4:5" ht="12.75">
      <c r="D854" s="353"/>
      <c r="E854" s="353"/>
    </row>
    <row r="855" spans="4:5" ht="12.75">
      <c r="D855" s="353"/>
      <c r="E855" s="353"/>
    </row>
    <row r="856" spans="4:5" ht="12.75">
      <c r="D856" s="353"/>
      <c r="E856" s="353"/>
    </row>
    <row r="857" spans="4:5" ht="12.75">
      <c r="D857" s="353"/>
      <c r="E857" s="353"/>
    </row>
    <row r="858" spans="4:5" ht="12.75">
      <c r="D858" s="353"/>
      <c r="E858" s="353"/>
    </row>
    <row r="859" spans="4:5" ht="12.75">
      <c r="D859" s="353"/>
      <c r="E859" s="353"/>
    </row>
    <row r="860" spans="4:5" ht="12.75">
      <c r="D860" s="353"/>
      <c r="E860" s="353"/>
    </row>
    <row r="861" spans="4:5" ht="12.75">
      <c r="D861" s="353"/>
      <c r="E861" s="353"/>
    </row>
    <row r="862" spans="4:5" ht="12.75">
      <c r="D862" s="353"/>
      <c r="E862" s="353"/>
    </row>
    <row r="863" spans="4:5" ht="12.75">
      <c r="D863" s="353"/>
      <c r="E863" s="353"/>
    </row>
    <row r="864" spans="4:5" ht="12.75">
      <c r="D864" s="353"/>
      <c r="E864" s="353"/>
    </row>
    <row r="865" spans="4:5" ht="12.75">
      <c r="D865" s="353"/>
      <c r="E865" s="353"/>
    </row>
    <row r="866" spans="4:5" ht="12.75">
      <c r="D866" s="353"/>
      <c r="E866" s="353"/>
    </row>
    <row r="867" spans="4:5" ht="12.75">
      <c r="D867" s="353"/>
      <c r="E867" s="353"/>
    </row>
    <row r="868" spans="4:5" ht="12.75">
      <c r="D868" s="353"/>
      <c r="E868" s="353"/>
    </row>
    <row r="869" spans="4:5" ht="12.75">
      <c r="D869" s="353"/>
      <c r="E869" s="353"/>
    </row>
    <row r="870" spans="4:5" ht="12.75">
      <c r="D870" s="353"/>
      <c r="E870" s="353"/>
    </row>
    <row r="871" spans="4:5" ht="12.75">
      <c r="D871" s="353"/>
      <c r="E871" s="353"/>
    </row>
    <row r="872" spans="4:5" ht="12.75">
      <c r="D872" s="353"/>
      <c r="E872" s="353"/>
    </row>
    <row r="873" spans="4:5" ht="12.75">
      <c r="D873" s="353"/>
      <c r="E873" s="353"/>
    </row>
    <row r="874" spans="4:5" ht="12.75">
      <c r="D874" s="353"/>
      <c r="E874" s="353"/>
    </row>
    <row r="875" spans="4:5" ht="12.75">
      <c r="D875" s="353"/>
      <c r="E875" s="353"/>
    </row>
    <row r="876" spans="4:5" ht="12.75">
      <c r="D876" s="353"/>
      <c r="E876" s="353"/>
    </row>
    <row r="877" spans="4:5" ht="12.75">
      <c r="D877" s="353"/>
      <c r="E877" s="353"/>
    </row>
    <row r="878" spans="4:5" ht="12.75">
      <c r="D878" s="353"/>
      <c r="E878" s="353"/>
    </row>
    <row r="879" spans="4:5" ht="12.75">
      <c r="D879" s="353"/>
      <c r="E879" s="353"/>
    </row>
    <row r="880" spans="4:5" ht="12.75">
      <c r="D880" s="353"/>
      <c r="E880" s="353"/>
    </row>
    <row r="881" spans="4:5" ht="12.75">
      <c r="D881" s="353"/>
      <c r="E881" s="353"/>
    </row>
    <row r="882" spans="4:5" ht="12.75">
      <c r="D882" s="353"/>
      <c r="E882" s="353"/>
    </row>
    <row r="883" spans="4:5" ht="12.75">
      <c r="D883" s="353"/>
      <c r="E883" s="353"/>
    </row>
    <row r="884" spans="4:5" ht="12.75">
      <c r="D884" s="353"/>
      <c r="E884" s="353"/>
    </row>
    <row r="885" spans="4:5" ht="12.75">
      <c r="D885" s="353"/>
      <c r="E885" s="353"/>
    </row>
    <row r="886" spans="4:5" ht="12.75">
      <c r="D886" s="353"/>
      <c r="E886" s="353"/>
    </row>
    <row r="887" spans="4:5" ht="12.75">
      <c r="D887" s="353"/>
      <c r="E887" s="353"/>
    </row>
    <row r="888" spans="4:5" ht="12.75">
      <c r="D888" s="353"/>
      <c r="E888" s="353"/>
    </row>
    <row r="889" spans="4:5" ht="12.75">
      <c r="D889" s="353"/>
      <c r="E889" s="353"/>
    </row>
    <row r="890" spans="4:5" ht="12.75">
      <c r="D890" s="353"/>
      <c r="E890" s="353"/>
    </row>
    <row r="891" spans="4:5" ht="12.75">
      <c r="D891" s="353"/>
      <c r="E891" s="353"/>
    </row>
    <row r="892" spans="4:5" ht="12.75">
      <c r="D892" s="353"/>
      <c r="E892" s="353"/>
    </row>
    <row r="893" spans="4:5" ht="12.75">
      <c r="D893" s="353"/>
      <c r="E893" s="353"/>
    </row>
    <row r="894" spans="4:5" ht="12.75">
      <c r="D894" s="353"/>
      <c r="E894" s="353"/>
    </row>
    <row r="895" spans="4:5" ht="12.75">
      <c r="D895" s="353"/>
      <c r="E895" s="353"/>
    </row>
    <row r="896" spans="4:5" ht="12.75">
      <c r="D896" s="353"/>
      <c r="E896" s="353"/>
    </row>
    <row r="897" spans="4:5" ht="12.75">
      <c r="D897" s="353"/>
      <c r="E897" s="353"/>
    </row>
    <row r="898" spans="4:5" ht="12.75">
      <c r="D898" s="353"/>
      <c r="E898" s="353"/>
    </row>
    <row r="899" spans="4:5" ht="12.75">
      <c r="D899" s="353"/>
      <c r="E899" s="353"/>
    </row>
    <row r="900" spans="4:5" ht="12.75">
      <c r="D900" s="353"/>
      <c r="E900" s="353"/>
    </row>
    <row r="901" spans="4:5" ht="12.75">
      <c r="D901" s="353"/>
      <c r="E901" s="353"/>
    </row>
    <row r="902" spans="4:5" ht="12.75">
      <c r="D902" s="353"/>
      <c r="E902" s="353"/>
    </row>
    <row r="903" spans="4:5" ht="12.75">
      <c r="D903" s="353"/>
      <c r="E903" s="353"/>
    </row>
    <row r="904" spans="4:5" ht="12.75">
      <c r="D904" s="353"/>
      <c r="E904" s="353"/>
    </row>
    <row r="905" spans="4:5" ht="12.75">
      <c r="D905" s="353"/>
      <c r="E905" s="353"/>
    </row>
    <row r="906" spans="4:5" ht="12.75">
      <c r="D906" s="353"/>
      <c r="E906" s="353"/>
    </row>
    <row r="907" spans="4:5" ht="12.75">
      <c r="D907" s="353"/>
      <c r="E907" s="353"/>
    </row>
    <row r="908" spans="4:5" ht="12.75">
      <c r="D908" s="353"/>
      <c r="E908" s="353"/>
    </row>
    <row r="909" spans="4:5" ht="12.75">
      <c r="D909" s="353"/>
      <c r="E909" s="353"/>
    </row>
    <row r="910" spans="4:5" ht="12.75">
      <c r="D910" s="353"/>
      <c r="E910" s="353"/>
    </row>
    <row r="911" spans="4:5" ht="12.75">
      <c r="D911" s="353"/>
      <c r="E911" s="353"/>
    </row>
    <row r="912" spans="4:5" ht="12.75">
      <c r="D912" s="353"/>
      <c r="E912" s="353"/>
    </row>
    <row r="913" spans="4:5" ht="12.75">
      <c r="D913" s="353"/>
      <c r="E913" s="353"/>
    </row>
    <row r="914" spans="4:5" ht="12.75">
      <c r="D914" s="353"/>
      <c r="E914" s="353"/>
    </row>
    <row r="915" spans="4:5" ht="12.75">
      <c r="D915" s="353"/>
      <c r="E915" s="353"/>
    </row>
    <row r="916" spans="4:5" ht="12.75">
      <c r="D916" s="353"/>
      <c r="E916" s="353"/>
    </row>
    <row r="917" spans="4:5" ht="12.75">
      <c r="D917" s="353"/>
      <c r="E917" s="353"/>
    </row>
    <row r="918" spans="4:5" ht="12.75">
      <c r="D918" s="353"/>
      <c r="E918" s="353"/>
    </row>
    <row r="919" spans="4:5" ht="12.75">
      <c r="D919" s="353"/>
      <c r="E919" s="353"/>
    </row>
    <row r="920" spans="4:5" ht="12.75">
      <c r="D920" s="353"/>
      <c r="E920" s="353"/>
    </row>
    <row r="921" spans="4:5" ht="12.75">
      <c r="D921" s="353"/>
      <c r="E921" s="353"/>
    </row>
    <row r="922" spans="4:5" ht="12.75">
      <c r="D922" s="353"/>
      <c r="E922" s="353"/>
    </row>
    <row r="923" spans="4:5" ht="12.75">
      <c r="D923" s="353"/>
      <c r="E923" s="353"/>
    </row>
    <row r="924" spans="4:5" ht="12.75">
      <c r="D924" s="353"/>
      <c r="E924" s="353"/>
    </row>
    <row r="925" spans="4:5" ht="12.75">
      <c r="D925" s="353"/>
      <c r="E925" s="353"/>
    </row>
    <row r="926" spans="4:5" ht="12.75">
      <c r="D926" s="353"/>
      <c r="E926" s="353"/>
    </row>
    <row r="927" spans="4:5" ht="12.75">
      <c r="D927" s="353"/>
      <c r="E927" s="353"/>
    </row>
    <row r="928" spans="4:5" ht="12.75">
      <c r="D928" s="353"/>
      <c r="E928" s="353"/>
    </row>
    <row r="929" spans="4:5" ht="12.75">
      <c r="D929" s="353"/>
      <c r="E929" s="353"/>
    </row>
    <row r="930" spans="4:5" ht="12.75">
      <c r="D930" s="353"/>
      <c r="E930" s="353"/>
    </row>
    <row r="931" spans="4:5" ht="12.75">
      <c r="D931" s="353"/>
      <c r="E931" s="353"/>
    </row>
    <row r="932" spans="4:5" ht="12.75">
      <c r="D932" s="353"/>
      <c r="E932" s="353"/>
    </row>
    <row r="933" spans="4:5" ht="12.75">
      <c r="D933" s="353"/>
      <c r="E933" s="353"/>
    </row>
    <row r="934" spans="4:5" ht="12.75">
      <c r="D934" s="353"/>
      <c r="E934" s="353"/>
    </row>
    <row r="935" spans="4:5" ht="12.75">
      <c r="D935" s="353"/>
      <c r="E935" s="353"/>
    </row>
    <row r="936" spans="4:5" ht="12.75">
      <c r="D936" s="353"/>
      <c r="E936" s="353"/>
    </row>
    <row r="937" spans="4:5" ht="12.75">
      <c r="D937" s="353"/>
      <c r="E937" s="353"/>
    </row>
    <row r="938" spans="4:5" ht="12.75">
      <c r="D938" s="353"/>
      <c r="E938" s="353"/>
    </row>
    <row r="939" spans="4:5" ht="12.75">
      <c r="D939" s="353"/>
      <c r="E939" s="353"/>
    </row>
    <row r="940" spans="4:5" ht="12.75">
      <c r="D940" s="353"/>
      <c r="E940" s="353"/>
    </row>
    <row r="941" spans="4:5" ht="12.75">
      <c r="D941" s="353"/>
      <c r="E941" s="353"/>
    </row>
    <row r="942" spans="4:5" ht="12.75">
      <c r="D942" s="353"/>
      <c r="E942" s="353"/>
    </row>
    <row r="943" spans="4:5" ht="12.75">
      <c r="D943" s="353"/>
      <c r="E943" s="353"/>
    </row>
    <row r="944" spans="4:5" ht="12.75">
      <c r="D944" s="353"/>
      <c r="E944" s="353"/>
    </row>
    <row r="945" spans="4:5" ht="12.75">
      <c r="D945" s="353"/>
      <c r="E945" s="353"/>
    </row>
    <row r="946" spans="4:5" ht="12.75">
      <c r="D946" s="353"/>
      <c r="E946" s="353"/>
    </row>
    <row r="947" spans="4:5" ht="12.75">
      <c r="D947" s="353"/>
      <c r="E947" s="353"/>
    </row>
    <row r="948" spans="4:5" ht="12.75">
      <c r="D948" s="353"/>
      <c r="E948" s="353"/>
    </row>
    <row r="949" spans="4:5" ht="12.75">
      <c r="D949" s="353"/>
      <c r="E949" s="353"/>
    </row>
    <row r="950" spans="4:5" ht="12.75">
      <c r="D950" s="353"/>
      <c r="E950" s="353"/>
    </row>
    <row r="951" spans="4:5" ht="12.75">
      <c r="D951" s="353"/>
      <c r="E951" s="353"/>
    </row>
    <row r="952" spans="4:5" ht="12.75">
      <c r="D952" s="353"/>
      <c r="E952" s="353"/>
    </row>
    <row r="953" spans="4:5" ht="12.75">
      <c r="D953" s="353"/>
      <c r="E953" s="353"/>
    </row>
    <row r="954" spans="4:5" ht="12.75">
      <c r="D954" s="353"/>
      <c r="E954" s="353"/>
    </row>
    <row r="955" spans="4:5" ht="12.75">
      <c r="D955" s="353"/>
      <c r="E955" s="353"/>
    </row>
    <row r="956" spans="4:5" ht="12.75">
      <c r="D956" s="353"/>
      <c r="E956" s="353"/>
    </row>
    <row r="957" spans="4:5" ht="12.75">
      <c r="D957" s="353"/>
      <c r="E957" s="353"/>
    </row>
    <row r="958" spans="4:5" ht="12.75">
      <c r="D958" s="353"/>
      <c r="E958" s="353"/>
    </row>
    <row r="959" spans="4:5" ht="12.75">
      <c r="D959" s="353"/>
      <c r="E959" s="353"/>
    </row>
    <row r="960" spans="4:5" ht="12.75">
      <c r="D960" s="353"/>
      <c r="E960" s="353"/>
    </row>
    <row r="961" spans="4:5" ht="12.75">
      <c r="D961" s="353"/>
      <c r="E961" s="353"/>
    </row>
    <row r="962" spans="4:5" ht="12.75">
      <c r="D962" s="353"/>
      <c r="E962" s="353"/>
    </row>
    <row r="963" spans="4:5" ht="12.75">
      <c r="D963" s="353"/>
      <c r="E963" s="353"/>
    </row>
    <row r="964" spans="4:5" ht="12.75">
      <c r="D964" s="353"/>
      <c r="E964" s="353"/>
    </row>
    <row r="965" spans="4:5" ht="12.75">
      <c r="D965" s="353"/>
      <c r="E965" s="353"/>
    </row>
    <row r="966" spans="4:5" ht="12.75">
      <c r="D966" s="353"/>
      <c r="E966" s="353"/>
    </row>
    <row r="967" spans="4:5" ht="12.75">
      <c r="D967" s="353"/>
      <c r="E967" s="353"/>
    </row>
    <row r="968" spans="4:5" ht="12.75">
      <c r="D968" s="353"/>
      <c r="E968" s="353"/>
    </row>
    <row r="969" spans="4:5" ht="12.75">
      <c r="D969" s="353"/>
      <c r="E969" s="353"/>
    </row>
    <row r="970" spans="4:5" ht="12.75">
      <c r="D970" s="353"/>
      <c r="E970" s="353"/>
    </row>
    <row r="971" spans="4:5" ht="12.75">
      <c r="D971" s="353"/>
      <c r="E971" s="353"/>
    </row>
    <row r="972" spans="4:5" ht="12.75">
      <c r="D972" s="353"/>
      <c r="E972" s="353"/>
    </row>
    <row r="973" spans="4:5" ht="12.75">
      <c r="D973" s="353"/>
      <c r="E973" s="353"/>
    </row>
    <row r="974" spans="4:5" ht="12.75">
      <c r="D974" s="353"/>
      <c r="E974" s="353"/>
    </row>
    <row r="975" spans="4:5" ht="12.75">
      <c r="D975" s="353"/>
      <c r="E975" s="353"/>
    </row>
    <row r="976" spans="4:5" ht="12.75">
      <c r="D976" s="353"/>
      <c r="E976" s="353"/>
    </row>
    <row r="977" spans="4:5" ht="12.75">
      <c r="D977" s="353"/>
      <c r="E977" s="353"/>
    </row>
    <row r="978" spans="4:5" ht="12.75">
      <c r="D978" s="353"/>
      <c r="E978" s="353"/>
    </row>
    <row r="979" spans="4:5" ht="12.75">
      <c r="D979" s="353"/>
      <c r="E979" s="353"/>
    </row>
    <row r="980" spans="4:5" ht="12.75">
      <c r="D980" s="353"/>
      <c r="E980" s="353"/>
    </row>
    <row r="981" spans="4:5" ht="12.75">
      <c r="D981" s="353"/>
      <c r="E981" s="353"/>
    </row>
    <row r="982" spans="4:5" ht="12.75">
      <c r="D982" s="353"/>
      <c r="E982" s="353"/>
    </row>
    <row r="983" spans="4:5" ht="12.75">
      <c r="D983" s="353"/>
      <c r="E983" s="353"/>
    </row>
    <row r="984" spans="4:5" ht="12.75">
      <c r="D984" s="353"/>
      <c r="E984" s="353"/>
    </row>
    <row r="985" spans="4:5" ht="12.75">
      <c r="D985" s="353"/>
      <c r="E985" s="353"/>
    </row>
    <row r="986" spans="4:5" ht="12.75">
      <c r="D986" s="353"/>
      <c r="E986" s="353"/>
    </row>
    <row r="987" spans="4:5" ht="12.75">
      <c r="D987" s="353"/>
      <c r="E987" s="353"/>
    </row>
    <row r="988" spans="4:5" ht="12.75">
      <c r="D988" s="353"/>
      <c r="E988" s="353"/>
    </row>
    <row r="989" spans="4:5" ht="12.75">
      <c r="D989" s="353"/>
      <c r="E989" s="353"/>
    </row>
    <row r="990" spans="4:5" ht="12.75">
      <c r="D990" s="353"/>
      <c r="E990" s="353"/>
    </row>
    <row r="991" spans="4:5" ht="12.75">
      <c r="D991" s="353"/>
      <c r="E991" s="353"/>
    </row>
    <row r="992" spans="4:5" ht="12.75">
      <c r="D992" s="353"/>
      <c r="E992" s="353"/>
    </row>
    <row r="993" spans="4:5" ht="12.75">
      <c r="D993" s="353"/>
      <c r="E993" s="353"/>
    </row>
    <row r="994" spans="4:5" ht="12.75">
      <c r="D994" s="353"/>
      <c r="E994" s="353"/>
    </row>
    <row r="995" spans="4:5" ht="12.75">
      <c r="D995" s="353"/>
      <c r="E995" s="353"/>
    </row>
    <row r="996" spans="4:5" ht="12.75">
      <c r="D996" s="353"/>
      <c r="E996" s="353"/>
    </row>
    <row r="997" spans="4:5" ht="12.75">
      <c r="D997" s="353"/>
      <c r="E997" s="353"/>
    </row>
    <row r="998" spans="4:5" ht="12.75">
      <c r="D998" s="353"/>
      <c r="E998" s="353"/>
    </row>
    <row r="999" spans="4:5" ht="12.75">
      <c r="D999" s="353"/>
      <c r="E999" s="353"/>
    </row>
    <row r="1000" spans="4:5" ht="12.75">
      <c r="D1000" s="353"/>
      <c r="E1000" s="353"/>
    </row>
    <row r="1001" spans="4:5" ht="12.75">
      <c r="D1001" s="353"/>
      <c r="E1001" s="353"/>
    </row>
    <row r="1002" spans="4:5" ht="12.75">
      <c r="D1002" s="353"/>
      <c r="E1002" s="353"/>
    </row>
    <row r="1003" spans="4:5" ht="12.75">
      <c r="D1003" s="353"/>
      <c r="E1003" s="353"/>
    </row>
    <row r="1004" spans="4:5" ht="12.75">
      <c r="D1004" s="353"/>
      <c r="E1004" s="353"/>
    </row>
    <row r="1005" spans="4:5" ht="12.75">
      <c r="D1005" s="353"/>
      <c r="E1005" s="353"/>
    </row>
    <row r="1006" spans="4:5" ht="12.75">
      <c r="D1006" s="353"/>
      <c r="E1006" s="353"/>
    </row>
    <row r="1007" spans="4:5" ht="12.75">
      <c r="D1007" s="353"/>
      <c r="E1007" s="353"/>
    </row>
    <row r="1008" spans="4:5" ht="12.75">
      <c r="D1008" s="353"/>
      <c r="E1008" s="353"/>
    </row>
    <row r="1009" spans="4:5" ht="12.75">
      <c r="D1009" s="353"/>
      <c r="E1009" s="353"/>
    </row>
    <row r="1010" spans="4:5" ht="12.75">
      <c r="D1010" s="353"/>
      <c r="E1010" s="353"/>
    </row>
    <row r="1011" spans="4:5" ht="12.75">
      <c r="D1011" s="353"/>
      <c r="E1011" s="353"/>
    </row>
    <row r="1012" spans="4:5" ht="12.75">
      <c r="D1012" s="353"/>
      <c r="E1012" s="353"/>
    </row>
    <row r="1013" spans="4:5" ht="12.75">
      <c r="D1013" s="353"/>
      <c r="E1013" s="353"/>
    </row>
    <row r="1014" spans="4:5" ht="12.75">
      <c r="D1014" s="353"/>
      <c r="E1014" s="353"/>
    </row>
    <row r="1015" spans="4:5" ht="12.75">
      <c r="D1015" s="353"/>
      <c r="E1015" s="353"/>
    </row>
    <row r="1016" spans="4:5" ht="12.75">
      <c r="D1016" s="353"/>
      <c r="E1016" s="353"/>
    </row>
    <row r="1017" spans="4:5" ht="12.75">
      <c r="D1017" s="353"/>
      <c r="E1017" s="353"/>
    </row>
    <row r="1018" spans="4:5" ht="12.75">
      <c r="D1018" s="353"/>
      <c r="E1018" s="353"/>
    </row>
    <row r="1019" spans="4:5" ht="12.75">
      <c r="D1019" s="353"/>
      <c r="E1019" s="353"/>
    </row>
    <row r="1020" spans="4:5" ht="12.75">
      <c r="D1020" s="353"/>
      <c r="E1020" s="353"/>
    </row>
    <row r="1021" spans="4:5" ht="12.75">
      <c r="D1021" s="353"/>
      <c r="E1021" s="353"/>
    </row>
    <row r="1022" spans="4:5" ht="12.75">
      <c r="D1022" s="353"/>
      <c r="E1022" s="353"/>
    </row>
    <row r="1023" spans="4:5" ht="12.75">
      <c r="D1023" s="353"/>
      <c r="E1023" s="353"/>
    </row>
    <row r="1024" spans="4:5" ht="12.75">
      <c r="D1024" s="353"/>
      <c r="E1024" s="353"/>
    </row>
    <row r="1025" spans="4:5" ht="12.75">
      <c r="D1025" s="353"/>
      <c r="E1025" s="353"/>
    </row>
    <row r="1026" spans="4:5" ht="12.75">
      <c r="D1026" s="353"/>
      <c r="E1026" s="353"/>
    </row>
    <row r="1027" spans="4:5" ht="12.75">
      <c r="D1027" s="353"/>
      <c r="E1027" s="353"/>
    </row>
    <row r="1028" spans="4:5" ht="12.75">
      <c r="D1028" s="353"/>
      <c r="E1028" s="353"/>
    </row>
    <row r="1029" spans="4:5" ht="12.75">
      <c r="D1029" s="353"/>
      <c r="E1029" s="353"/>
    </row>
    <row r="1030" spans="4:5" ht="12.75">
      <c r="D1030" s="353"/>
      <c r="E1030" s="353"/>
    </row>
    <row r="1031" spans="4:5" ht="12.75">
      <c r="D1031" s="353"/>
      <c r="E1031" s="353"/>
    </row>
    <row r="1032" spans="4:5" ht="12.75">
      <c r="D1032" s="353"/>
      <c r="E1032" s="353"/>
    </row>
    <row r="1033" spans="4:5" ht="12.75">
      <c r="D1033" s="353"/>
      <c r="E1033" s="353"/>
    </row>
    <row r="1034" spans="4:5" ht="12.75">
      <c r="D1034" s="353"/>
      <c r="E1034" s="353"/>
    </row>
    <row r="1035" spans="4:5" ht="12.75">
      <c r="D1035" s="353"/>
      <c r="E1035" s="353"/>
    </row>
    <row r="1036" spans="4:5" ht="12.75">
      <c r="D1036" s="353"/>
      <c r="E1036" s="353"/>
    </row>
    <row r="1037" spans="4:5" ht="12.75">
      <c r="D1037" s="353"/>
      <c r="E1037" s="353"/>
    </row>
    <row r="1038" spans="4:5" ht="12.75">
      <c r="D1038" s="353"/>
      <c r="E1038" s="353"/>
    </row>
    <row r="1039" spans="4:5" ht="12.75">
      <c r="D1039" s="353"/>
      <c r="E1039" s="353"/>
    </row>
    <row r="1040" spans="4:5" ht="12.75">
      <c r="D1040" s="353"/>
      <c r="E1040" s="353"/>
    </row>
    <row r="1041" spans="4:5" ht="12.75">
      <c r="D1041" s="353"/>
      <c r="E1041" s="353"/>
    </row>
    <row r="1042" spans="4:5" ht="12.75">
      <c r="D1042" s="353"/>
      <c r="E1042" s="353"/>
    </row>
    <row r="1043" spans="4:5" ht="12.75">
      <c r="D1043" s="353"/>
      <c r="E1043" s="353"/>
    </row>
    <row r="1044" spans="4:5" ht="12.75">
      <c r="D1044" s="353"/>
      <c r="E1044" s="353"/>
    </row>
    <row r="1045" spans="4:5" ht="12.75">
      <c r="D1045" s="353"/>
      <c r="E1045" s="353"/>
    </row>
    <row r="1046" spans="4:5" ht="12.75">
      <c r="D1046" s="353"/>
      <c r="E1046" s="353"/>
    </row>
    <row r="1047" spans="4:5" ht="12.75">
      <c r="D1047" s="353"/>
      <c r="E1047" s="353"/>
    </row>
    <row r="1048" spans="4:5" ht="12.75">
      <c r="D1048" s="353"/>
      <c r="E1048" s="353"/>
    </row>
    <row r="1049" spans="4:5" ht="12.75">
      <c r="D1049" s="353"/>
      <c r="E1049" s="353"/>
    </row>
    <row r="1050" spans="4:5" ht="12.75">
      <c r="D1050" s="353"/>
      <c r="E1050" s="353"/>
    </row>
    <row r="1051" spans="4:5" ht="12.75">
      <c r="D1051" s="353"/>
      <c r="E1051" s="353"/>
    </row>
    <row r="1052" spans="4:5" ht="12.75">
      <c r="D1052" s="353"/>
      <c r="E1052" s="353"/>
    </row>
    <row r="1053" spans="4:5" ht="12.75">
      <c r="D1053" s="353"/>
      <c r="E1053" s="353"/>
    </row>
    <row r="1054" spans="4:5" ht="12.75">
      <c r="D1054" s="353"/>
      <c r="E1054" s="353"/>
    </row>
    <row r="1055" spans="4:5" ht="12.75">
      <c r="D1055" s="353"/>
      <c r="E1055" s="353"/>
    </row>
    <row r="1056" spans="4:5" ht="12.75">
      <c r="D1056" s="353"/>
      <c r="E1056" s="353"/>
    </row>
    <row r="1057" spans="4:5" ht="12.75">
      <c r="D1057" s="353"/>
      <c r="E1057" s="353"/>
    </row>
    <row r="1058" spans="4:5" ht="12.75">
      <c r="D1058" s="353"/>
      <c r="E1058" s="353"/>
    </row>
    <row r="1059" spans="4:5" ht="12.75">
      <c r="D1059" s="353"/>
      <c r="E1059" s="353"/>
    </row>
    <row r="1060" spans="4:5" ht="12.75">
      <c r="D1060" s="353"/>
      <c r="E1060" s="353"/>
    </row>
    <row r="1061" spans="4:5" ht="12.75">
      <c r="D1061" s="353"/>
      <c r="E1061" s="353"/>
    </row>
    <row r="1062" spans="4:5" ht="12.75">
      <c r="D1062" s="353"/>
      <c r="E1062" s="353"/>
    </row>
    <row r="1063" spans="4:5" ht="12.75">
      <c r="D1063" s="353"/>
      <c r="E1063" s="353"/>
    </row>
    <row r="1064" spans="4:5" ht="12.75">
      <c r="D1064" s="353"/>
      <c r="E1064" s="353"/>
    </row>
    <row r="1065" spans="4:5" ht="12.75">
      <c r="D1065" s="353"/>
      <c r="E1065" s="353"/>
    </row>
    <row r="1066" spans="4:5" ht="12.75">
      <c r="D1066" s="353"/>
      <c r="E1066" s="353"/>
    </row>
    <row r="1067" spans="4:5" ht="12.75">
      <c r="D1067" s="353"/>
      <c r="E1067" s="353"/>
    </row>
    <row r="1068" spans="4:5" ht="12.75">
      <c r="D1068" s="353"/>
      <c r="E1068" s="353"/>
    </row>
    <row r="1069" spans="4:5" ht="12.75">
      <c r="D1069" s="353"/>
      <c r="E1069" s="353"/>
    </row>
    <row r="1070" spans="4:5" ht="12.75">
      <c r="D1070" s="353"/>
      <c r="E1070" s="353"/>
    </row>
    <row r="1071" spans="4:5" ht="12.75">
      <c r="D1071" s="353"/>
      <c r="E1071" s="353"/>
    </row>
    <row r="1072" spans="4:5" ht="12.75">
      <c r="D1072" s="353"/>
      <c r="E1072" s="353"/>
    </row>
    <row r="1073" spans="4:5" ht="12.75">
      <c r="D1073" s="353"/>
      <c r="E1073" s="353"/>
    </row>
    <row r="1074" spans="4:5" ht="12.75">
      <c r="D1074" s="353"/>
      <c r="E1074" s="353"/>
    </row>
    <row r="1075" spans="4:5" ht="12.75">
      <c r="D1075" s="353"/>
      <c r="E1075" s="353"/>
    </row>
    <row r="1076" spans="4:5" ht="12.75">
      <c r="D1076" s="353"/>
      <c r="E1076" s="353"/>
    </row>
    <row r="1077" spans="4:5" ht="12.75">
      <c r="D1077" s="353"/>
      <c r="E1077" s="353"/>
    </row>
    <row r="1078" spans="4:5" ht="12.75">
      <c r="D1078" s="353"/>
      <c r="E1078" s="353"/>
    </row>
    <row r="1079" spans="4:5" ht="12.75">
      <c r="D1079" s="353"/>
      <c r="E1079" s="353"/>
    </row>
    <row r="1080" spans="4:5" ht="12.75">
      <c r="D1080" s="353"/>
      <c r="E1080" s="353"/>
    </row>
    <row r="1081" spans="4:5" ht="12.75">
      <c r="D1081" s="353"/>
      <c r="E1081" s="353"/>
    </row>
    <row r="1082" spans="4:5" ht="12.75">
      <c r="D1082" s="353"/>
      <c r="E1082" s="353"/>
    </row>
    <row r="1083" spans="4:5" ht="12.75">
      <c r="D1083" s="353"/>
      <c r="E1083" s="353"/>
    </row>
    <row r="1084" spans="4:5" ht="12.75">
      <c r="D1084" s="353"/>
      <c r="E1084" s="353"/>
    </row>
    <row r="1085" spans="4:5" ht="12.75">
      <c r="D1085" s="353"/>
      <c r="E1085" s="353"/>
    </row>
    <row r="1086" spans="4:5" ht="12.75">
      <c r="D1086" s="353"/>
      <c r="E1086" s="353"/>
    </row>
    <row r="1087" spans="4:5" ht="12.75">
      <c r="D1087" s="353"/>
      <c r="E1087" s="353"/>
    </row>
    <row r="1088" spans="4:5" ht="12.75">
      <c r="D1088" s="353"/>
      <c r="E1088" s="353"/>
    </row>
    <row r="1089" spans="4:5" ht="12.75">
      <c r="D1089" s="353"/>
      <c r="E1089" s="353"/>
    </row>
    <row r="1090" spans="4:5" ht="12.75">
      <c r="D1090" s="353"/>
      <c r="E1090" s="353"/>
    </row>
    <row r="1091" spans="4:5" ht="12.75">
      <c r="D1091" s="353"/>
      <c r="E1091" s="353"/>
    </row>
    <row r="1092" spans="4:5" ht="12.75">
      <c r="D1092" s="353"/>
      <c r="E1092" s="353"/>
    </row>
    <row r="1093" spans="4:5" ht="12.75">
      <c r="D1093" s="353"/>
      <c r="E1093" s="353"/>
    </row>
    <row r="1094" spans="4:5" ht="12.75">
      <c r="D1094" s="353"/>
      <c r="E1094" s="353"/>
    </row>
    <row r="1095" spans="4:5" ht="12.75">
      <c r="D1095" s="353"/>
      <c r="E1095" s="353"/>
    </row>
    <row r="1096" spans="4:5" ht="12.75">
      <c r="D1096" s="353"/>
      <c r="E1096" s="353"/>
    </row>
    <row r="1097" spans="4:5" ht="12.75">
      <c r="D1097" s="353"/>
      <c r="E1097" s="353"/>
    </row>
    <row r="1098" spans="4:5" ht="12.75">
      <c r="D1098" s="353"/>
      <c r="E1098" s="353"/>
    </row>
    <row r="1099" spans="4:5" ht="12.75">
      <c r="D1099" s="353"/>
      <c r="E1099" s="353"/>
    </row>
    <row r="1100" spans="4:5" ht="12.75">
      <c r="D1100" s="353"/>
      <c r="E1100" s="353"/>
    </row>
    <row r="1101" spans="4:5" ht="12.75">
      <c r="D1101" s="353"/>
      <c r="E1101" s="353"/>
    </row>
    <row r="1102" spans="4:5" ht="12.75">
      <c r="D1102" s="353"/>
      <c r="E1102" s="353"/>
    </row>
    <row r="1103" spans="4:5" ht="12.75">
      <c r="D1103" s="353"/>
      <c r="E1103" s="353"/>
    </row>
    <row r="1104" spans="4:5" ht="12.75">
      <c r="D1104" s="353"/>
      <c r="E1104" s="353"/>
    </row>
    <row r="1105" spans="4:5" ht="12.75">
      <c r="D1105" s="353"/>
      <c r="E1105" s="353"/>
    </row>
    <row r="1106" spans="4:5" ht="12.75">
      <c r="D1106" s="353"/>
      <c r="E1106" s="353"/>
    </row>
    <row r="1107" spans="4:5" ht="12.75">
      <c r="D1107" s="353"/>
      <c r="E1107" s="353"/>
    </row>
    <row r="1108" spans="4:5" ht="12.75">
      <c r="D1108" s="353"/>
      <c r="E1108" s="353"/>
    </row>
    <row r="1109" spans="4:5" ht="12.75">
      <c r="D1109" s="353"/>
      <c r="E1109" s="353"/>
    </row>
    <row r="1110" spans="4:5" ht="12.75">
      <c r="D1110" s="353"/>
      <c r="E1110" s="353"/>
    </row>
    <row r="1111" spans="4:5" ht="12.75">
      <c r="D1111" s="353"/>
      <c r="E1111" s="353"/>
    </row>
    <row r="1112" spans="4:5" ht="12.75">
      <c r="D1112" s="353"/>
      <c r="E1112" s="353"/>
    </row>
    <row r="1113" spans="4:5" ht="12.75">
      <c r="D1113" s="353"/>
      <c r="E1113" s="353"/>
    </row>
    <row r="1114" spans="4:5" ht="12.75">
      <c r="D1114" s="353"/>
      <c r="E1114" s="353"/>
    </row>
    <row r="1115" spans="4:5" ht="12.75">
      <c r="D1115" s="353"/>
      <c r="E1115" s="353"/>
    </row>
    <row r="1116" spans="4:5" ht="12.75">
      <c r="D1116" s="353"/>
      <c r="E1116" s="353"/>
    </row>
    <row r="1117" spans="4:5" ht="12.75">
      <c r="D1117" s="353"/>
      <c r="E1117" s="353"/>
    </row>
    <row r="1118" spans="4:5" ht="12.75">
      <c r="D1118" s="353"/>
      <c r="E1118" s="353"/>
    </row>
    <row r="1119" spans="4:5" ht="12.75">
      <c r="D1119" s="353"/>
      <c r="E1119" s="353"/>
    </row>
    <row r="1120" spans="4:5" ht="12.75">
      <c r="D1120" s="353"/>
      <c r="E1120" s="353"/>
    </row>
    <row r="1121" spans="4:5" ht="12.75">
      <c r="D1121" s="353"/>
      <c r="E1121" s="353"/>
    </row>
    <row r="1122" spans="4:5" ht="12.75">
      <c r="D1122" s="353"/>
      <c r="E1122" s="353"/>
    </row>
    <row r="1123" spans="4:5" ht="12.75">
      <c r="D1123" s="353"/>
      <c r="E1123" s="353"/>
    </row>
    <row r="1124" spans="4:5" ht="12.75">
      <c r="D1124" s="353"/>
      <c r="E1124" s="353"/>
    </row>
    <row r="1125" spans="4:5" ht="12.75">
      <c r="D1125" s="353"/>
      <c r="E1125" s="353"/>
    </row>
    <row r="1126" spans="4:5" ht="12.75">
      <c r="D1126" s="353"/>
      <c r="E1126" s="353"/>
    </row>
    <row r="1127" spans="4:5" ht="12.75">
      <c r="D1127" s="353"/>
      <c r="E1127" s="353"/>
    </row>
    <row r="1128" spans="4:5" ht="12.75">
      <c r="D1128" s="353"/>
      <c r="E1128" s="353"/>
    </row>
    <row r="1129" spans="4:5" ht="12.75">
      <c r="D1129" s="353"/>
      <c r="E1129" s="353"/>
    </row>
    <row r="1130" spans="4:5" ht="12.75">
      <c r="D1130" s="353"/>
      <c r="E1130" s="353"/>
    </row>
    <row r="1131" spans="4:5" ht="12.75">
      <c r="D1131" s="353"/>
      <c r="E1131" s="353"/>
    </row>
    <row r="1132" spans="4:5" ht="12.75">
      <c r="D1132" s="353"/>
      <c r="E1132" s="353"/>
    </row>
    <row r="1133" spans="4:5" ht="12.75">
      <c r="D1133" s="353"/>
      <c r="E1133" s="353"/>
    </row>
    <row r="1134" spans="4:5" ht="12.75">
      <c r="D1134" s="353"/>
      <c r="E1134" s="353"/>
    </row>
    <row r="1135" spans="4:5" ht="12.75">
      <c r="D1135" s="353"/>
      <c r="E1135" s="353"/>
    </row>
    <row r="1136" spans="4:5" ht="12.75">
      <c r="D1136" s="353"/>
      <c r="E1136" s="353"/>
    </row>
    <row r="1137" spans="4:5" ht="12.75">
      <c r="D1137" s="353"/>
      <c r="E1137" s="353"/>
    </row>
    <row r="1138" spans="4:5" ht="12.75">
      <c r="D1138" s="353"/>
      <c r="E1138" s="353"/>
    </row>
    <row r="1139" spans="4:5" ht="12.75">
      <c r="D1139" s="353"/>
      <c r="E1139" s="353"/>
    </row>
    <row r="1140" spans="4:5" ht="12.75">
      <c r="D1140" s="353"/>
      <c r="E1140" s="353"/>
    </row>
    <row r="1141" spans="4:5" ht="12.75">
      <c r="D1141" s="353"/>
      <c r="E1141" s="353"/>
    </row>
    <row r="1142" spans="4:5" ht="12.75">
      <c r="D1142" s="353"/>
      <c r="E1142" s="353"/>
    </row>
    <row r="1143" spans="4:5" ht="12.75">
      <c r="D1143" s="353"/>
      <c r="E1143" s="353"/>
    </row>
    <row r="1144" spans="4:5" ht="12.75">
      <c r="D1144" s="353"/>
      <c r="E1144" s="353"/>
    </row>
    <row r="1145" spans="4:5" ht="12.75">
      <c r="D1145" s="353"/>
      <c r="E1145" s="353"/>
    </row>
    <row r="1146" spans="4:5" ht="12.75">
      <c r="D1146" s="353"/>
      <c r="E1146" s="353"/>
    </row>
    <row r="1147" spans="4:5" ht="12.75">
      <c r="D1147" s="353"/>
      <c r="E1147" s="353"/>
    </row>
    <row r="1148" spans="4:5" ht="12.75">
      <c r="D1148" s="353"/>
      <c r="E1148" s="353"/>
    </row>
    <row r="1149" spans="4:5" ht="12.75">
      <c r="D1149" s="353"/>
      <c r="E1149" s="353"/>
    </row>
    <row r="1150" spans="4:5" ht="12.75">
      <c r="D1150" s="353"/>
      <c r="E1150" s="353"/>
    </row>
    <row r="1151" spans="4:5" ht="12.75">
      <c r="D1151" s="353"/>
      <c r="E1151" s="353"/>
    </row>
    <row r="1152" spans="4:5" ht="12.75">
      <c r="D1152" s="353"/>
      <c r="E1152" s="353"/>
    </row>
    <row r="1153" spans="4:5" ht="12.75">
      <c r="D1153" s="353"/>
      <c r="E1153" s="353"/>
    </row>
    <row r="1154" spans="4:5" ht="12.75">
      <c r="D1154" s="353"/>
      <c r="E1154" s="353"/>
    </row>
    <row r="1155" spans="4:5" ht="12.75">
      <c r="D1155" s="353"/>
      <c r="E1155" s="353"/>
    </row>
    <row r="1156" spans="4:5" ht="12.75">
      <c r="D1156" s="353"/>
      <c r="E1156" s="353"/>
    </row>
    <row r="1157" spans="4:5" ht="12.75">
      <c r="D1157" s="353"/>
      <c r="E1157" s="353"/>
    </row>
    <row r="1158" spans="4:5" ht="12.75">
      <c r="D1158" s="353"/>
      <c r="E1158" s="353"/>
    </row>
    <row r="1159" spans="4:5" ht="12.75">
      <c r="D1159" s="353"/>
      <c r="E1159" s="353"/>
    </row>
    <row r="1160" spans="4:5" ht="12.75">
      <c r="D1160" s="353"/>
      <c r="E1160" s="353"/>
    </row>
    <row r="1161" spans="4:5" ht="12.75">
      <c r="D1161" s="353"/>
      <c r="E1161" s="353"/>
    </row>
    <row r="1162" spans="4:5" ht="12.75">
      <c r="D1162" s="353"/>
      <c r="E1162" s="353"/>
    </row>
    <row r="1163" spans="4:5" ht="12.75">
      <c r="D1163" s="353"/>
      <c r="E1163" s="353"/>
    </row>
    <row r="1164" spans="4:5" ht="12.75">
      <c r="D1164" s="353"/>
      <c r="E1164" s="353"/>
    </row>
    <row r="1165" spans="4:5" ht="12.75">
      <c r="D1165" s="353"/>
      <c r="E1165" s="353"/>
    </row>
    <row r="1166" spans="4:5" ht="12.75">
      <c r="D1166" s="353"/>
      <c r="E1166" s="353"/>
    </row>
    <row r="1167" spans="4:5" ht="12.75">
      <c r="D1167" s="353"/>
      <c r="E1167" s="353"/>
    </row>
    <row r="1168" spans="4:5" ht="12.75">
      <c r="D1168" s="353"/>
      <c r="E1168" s="353"/>
    </row>
    <row r="1169" spans="4:5" ht="12.75">
      <c r="D1169" s="353"/>
      <c r="E1169" s="353"/>
    </row>
    <row r="1170" spans="4:5" ht="12.75">
      <c r="D1170" s="353"/>
      <c r="E1170" s="353"/>
    </row>
    <row r="1171" spans="4:5" ht="12.75">
      <c r="D1171" s="353"/>
      <c r="E1171" s="353"/>
    </row>
    <row r="1172" spans="4:5" ht="12.75">
      <c r="D1172" s="353"/>
      <c r="E1172" s="353"/>
    </row>
    <row r="1173" spans="4:5" ht="12.75">
      <c r="D1173" s="353"/>
      <c r="E1173" s="353"/>
    </row>
    <row r="1174" spans="4:5" ht="12.75">
      <c r="D1174" s="353"/>
      <c r="E1174" s="353"/>
    </row>
    <row r="1175" spans="4:5" ht="12.75">
      <c r="D1175" s="353"/>
      <c r="E1175" s="353"/>
    </row>
    <row r="1176" spans="4:5" ht="12.75">
      <c r="D1176" s="353"/>
      <c r="E1176" s="353"/>
    </row>
    <row r="1177" spans="4:5" ht="12.75">
      <c r="D1177" s="353"/>
      <c r="E1177" s="353"/>
    </row>
    <row r="1178" spans="4:5" ht="12.75">
      <c r="D1178" s="353"/>
      <c r="E1178" s="353"/>
    </row>
    <row r="1179" spans="4:5" ht="12.75">
      <c r="D1179" s="353"/>
      <c r="E1179" s="353"/>
    </row>
    <row r="1180" spans="4:5" ht="12.75">
      <c r="D1180" s="353"/>
      <c r="E1180" s="353"/>
    </row>
    <row r="1181" spans="4:5" ht="12.75">
      <c r="D1181" s="353"/>
      <c r="E1181" s="353"/>
    </row>
    <row r="1182" spans="4:5" ht="12.75">
      <c r="D1182" s="353"/>
      <c r="E1182" s="353"/>
    </row>
    <row r="1183" spans="4:5" ht="12.75">
      <c r="D1183" s="353"/>
      <c r="E1183" s="353"/>
    </row>
    <row r="1184" spans="4:5" ht="12.75">
      <c r="D1184" s="353"/>
      <c r="E1184" s="353"/>
    </row>
    <row r="1185" spans="4:5" ht="12.75">
      <c r="D1185" s="353"/>
      <c r="E1185" s="353"/>
    </row>
    <row r="1186" spans="4:5" ht="12.75">
      <c r="D1186" s="353"/>
      <c r="E1186" s="353"/>
    </row>
    <row r="1187" spans="4:5" ht="12.75">
      <c r="D1187" s="353"/>
      <c r="E1187" s="353"/>
    </row>
    <row r="1188" spans="4:5" ht="12.75">
      <c r="D1188" s="353"/>
      <c r="E1188" s="353"/>
    </row>
    <row r="1189" spans="4:5" ht="12.75">
      <c r="D1189" s="353"/>
      <c r="E1189" s="353"/>
    </row>
    <row r="1190" spans="4:5" ht="12.75">
      <c r="D1190" s="353"/>
      <c r="E1190" s="353"/>
    </row>
    <row r="1191" spans="4:5" ht="12.75">
      <c r="D1191" s="353"/>
      <c r="E1191" s="353"/>
    </row>
    <row r="1192" spans="4:5" ht="12.75">
      <c r="D1192" s="353"/>
      <c r="E1192" s="353"/>
    </row>
    <row r="1193" spans="4:5" ht="12.75">
      <c r="D1193" s="353"/>
      <c r="E1193" s="353"/>
    </row>
    <row r="1194" spans="4:5" ht="12.75">
      <c r="D1194" s="353"/>
      <c r="E1194" s="353"/>
    </row>
    <row r="1195" spans="4:5" ht="12.75">
      <c r="D1195" s="353"/>
      <c r="E1195" s="353"/>
    </row>
    <row r="1196" spans="4:5" ht="12.75">
      <c r="D1196" s="353"/>
      <c r="E1196" s="353"/>
    </row>
    <row r="1197" spans="4:5" ht="12.75">
      <c r="D1197" s="353"/>
      <c r="E1197" s="353"/>
    </row>
    <row r="1198" spans="4:5" ht="12.75">
      <c r="D1198" s="353"/>
      <c r="E1198" s="353"/>
    </row>
    <row r="1199" spans="4:5" ht="12.75">
      <c r="D1199" s="353"/>
      <c r="E1199" s="353"/>
    </row>
    <row r="1200" spans="4:5" ht="12.75">
      <c r="D1200" s="353"/>
      <c r="E1200" s="353"/>
    </row>
    <row r="1201" spans="4:5" ht="12.75">
      <c r="D1201" s="353"/>
      <c r="E1201" s="353"/>
    </row>
    <row r="1202" spans="4:5" ht="12.75">
      <c r="D1202" s="353"/>
      <c r="E1202" s="353"/>
    </row>
    <row r="1203" spans="4:5" ht="12.75">
      <c r="D1203" s="353"/>
      <c r="E1203" s="353"/>
    </row>
    <row r="1204" spans="4:5" ht="12.75">
      <c r="D1204" s="353"/>
      <c r="E1204" s="353"/>
    </row>
    <row r="1205" spans="4:5" ht="12.75">
      <c r="D1205" s="353"/>
      <c r="E1205" s="353"/>
    </row>
    <row r="1206" spans="4:5" ht="12.75">
      <c r="D1206" s="353"/>
      <c r="E1206" s="353"/>
    </row>
    <row r="1207" spans="4:5" ht="12.75">
      <c r="D1207" s="353"/>
      <c r="E1207" s="353"/>
    </row>
    <row r="1208" spans="4:5" ht="12.75">
      <c r="D1208" s="353"/>
      <c r="E1208" s="353"/>
    </row>
    <row r="1209" spans="4:5" ht="12.75">
      <c r="D1209" s="353"/>
      <c r="E1209" s="353"/>
    </row>
    <row r="1210" spans="4:5" ht="12.75">
      <c r="D1210" s="353"/>
      <c r="E1210" s="353"/>
    </row>
    <row r="1211" spans="4:5" ht="12.75">
      <c r="D1211" s="353"/>
      <c r="E1211" s="353"/>
    </row>
    <row r="1212" spans="4:5" ht="12.75">
      <c r="D1212" s="353"/>
      <c r="E1212" s="353"/>
    </row>
    <row r="1213" spans="4:5" ht="12.75">
      <c r="D1213" s="353"/>
      <c r="E1213" s="353"/>
    </row>
    <row r="1214" spans="4:5" ht="12.75">
      <c r="D1214" s="353"/>
      <c r="E1214" s="353"/>
    </row>
    <row r="1215" spans="4:5" ht="12.75">
      <c r="D1215" s="353"/>
      <c r="E1215" s="353"/>
    </row>
    <row r="1216" spans="4:5" ht="12.75">
      <c r="D1216" s="353"/>
      <c r="E1216" s="353"/>
    </row>
    <row r="1217" spans="4:5" ht="12.75">
      <c r="D1217" s="353"/>
      <c r="E1217" s="353"/>
    </row>
    <row r="1218" spans="4:5" ht="12.75">
      <c r="D1218" s="353"/>
      <c r="E1218" s="353"/>
    </row>
    <row r="1219" spans="4:5" ht="12.75">
      <c r="D1219" s="353"/>
      <c r="E1219" s="353"/>
    </row>
    <row r="1220" spans="4:5" ht="12.75">
      <c r="D1220" s="353"/>
      <c r="E1220" s="353"/>
    </row>
    <row r="1221" spans="4:5" ht="12.75">
      <c r="D1221" s="353"/>
      <c r="E1221" s="353"/>
    </row>
    <row r="1222" spans="4:5" ht="12.75">
      <c r="D1222" s="353"/>
      <c r="E1222" s="353"/>
    </row>
    <row r="1223" spans="4:5" ht="12.75">
      <c r="D1223" s="353"/>
      <c r="E1223" s="353"/>
    </row>
    <row r="1224" spans="4:5" ht="12.75">
      <c r="D1224" s="353"/>
      <c r="E1224" s="353"/>
    </row>
    <row r="1225" spans="4:5" ht="12.75">
      <c r="D1225" s="353"/>
      <c r="E1225" s="353"/>
    </row>
    <row r="1226" spans="4:5" ht="12.75">
      <c r="D1226" s="353"/>
      <c r="E1226" s="353"/>
    </row>
    <row r="1227" spans="4:5" ht="12.75">
      <c r="D1227" s="353"/>
      <c r="E1227" s="353"/>
    </row>
    <row r="1228" spans="4:5" ht="12.75">
      <c r="D1228" s="353"/>
      <c r="E1228" s="353"/>
    </row>
    <row r="1229" spans="4:5" ht="12.75">
      <c r="D1229" s="353"/>
      <c r="E1229" s="353"/>
    </row>
    <row r="1230" spans="4:5" ht="12.75">
      <c r="D1230" s="353"/>
      <c r="E1230" s="353"/>
    </row>
    <row r="1231" spans="4:5" ht="12.75">
      <c r="D1231" s="353"/>
      <c r="E1231" s="353"/>
    </row>
    <row r="1232" spans="4:5" ht="12.75">
      <c r="D1232" s="353"/>
      <c r="E1232" s="353"/>
    </row>
    <row r="1233" spans="4:5" ht="12.75">
      <c r="D1233" s="353"/>
      <c r="E1233" s="353"/>
    </row>
    <row r="1234" spans="4:5" ht="12.75">
      <c r="D1234" s="353"/>
      <c r="E1234" s="353"/>
    </row>
    <row r="1235" spans="4:5" ht="12.75">
      <c r="D1235" s="353"/>
      <c r="E1235" s="353"/>
    </row>
    <row r="1236" spans="4:5" ht="12.75">
      <c r="D1236" s="353"/>
      <c r="E1236" s="353"/>
    </row>
    <row r="1237" spans="4:5" ht="12.75">
      <c r="D1237" s="353"/>
      <c r="E1237" s="353"/>
    </row>
    <row r="1238" spans="4:5" ht="12.75">
      <c r="D1238" s="353"/>
      <c r="E1238" s="353"/>
    </row>
    <row r="1239" spans="4:5" ht="12.75">
      <c r="D1239" s="353"/>
      <c r="E1239" s="353"/>
    </row>
    <row r="1240" spans="4:5" ht="12.75">
      <c r="D1240" s="353"/>
      <c r="E1240" s="353"/>
    </row>
    <row r="1241" spans="4:5" ht="12.75">
      <c r="D1241" s="353"/>
      <c r="E1241" s="353"/>
    </row>
    <row r="1242" spans="4:5" ht="12.75">
      <c r="D1242" s="353"/>
      <c r="E1242" s="353"/>
    </row>
    <row r="1243" spans="4:5" ht="12.75">
      <c r="D1243" s="353"/>
      <c r="E1243" s="353"/>
    </row>
    <row r="1244" spans="4:5" ht="12.75">
      <c r="D1244" s="353"/>
      <c r="E1244" s="353"/>
    </row>
    <row r="1245" spans="4:5" ht="12.75">
      <c r="D1245" s="353"/>
      <c r="E1245" s="353"/>
    </row>
    <row r="1246" spans="4:5" ht="12.75">
      <c r="D1246" s="353"/>
      <c r="E1246" s="353"/>
    </row>
    <row r="1247" spans="4:5" ht="12.75">
      <c r="D1247" s="353"/>
      <c r="E1247" s="353"/>
    </row>
    <row r="1248" spans="4:5" ht="12.75">
      <c r="D1248" s="353"/>
      <c r="E1248" s="353"/>
    </row>
    <row r="1249" spans="4:5" ht="12.75">
      <c r="D1249" s="353"/>
      <c r="E1249" s="353"/>
    </row>
    <row r="1250" spans="4:5" ht="12.75">
      <c r="D1250" s="353"/>
      <c r="E1250" s="353"/>
    </row>
    <row r="1251" spans="4:5" ht="12.75">
      <c r="D1251" s="353"/>
      <c r="E1251" s="353"/>
    </row>
    <row r="1252" spans="4:5" ht="12.75">
      <c r="D1252" s="353"/>
      <c r="E1252" s="353"/>
    </row>
    <row r="1253" spans="4:5" ht="12.75">
      <c r="D1253" s="353"/>
      <c r="E1253" s="353"/>
    </row>
    <row r="1254" spans="4:5" ht="12.75">
      <c r="D1254" s="353"/>
      <c r="E1254" s="353"/>
    </row>
    <row r="1255" spans="4:5" ht="12.75">
      <c r="D1255" s="353"/>
      <c r="E1255" s="353"/>
    </row>
    <row r="1256" spans="4:5" ht="12.75">
      <c r="D1256" s="353"/>
      <c r="E1256" s="353"/>
    </row>
    <row r="1257" spans="4:5" ht="12.75">
      <c r="D1257" s="353"/>
      <c r="E1257" s="353"/>
    </row>
    <row r="1258" spans="4:5" ht="12.75">
      <c r="D1258" s="353"/>
      <c r="E1258" s="353"/>
    </row>
    <row r="1259" spans="4:5" ht="12.75">
      <c r="D1259" s="353"/>
      <c r="E1259" s="353"/>
    </row>
    <row r="1260" spans="4:5" ht="12.75">
      <c r="D1260" s="353"/>
      <c r="E1260" s="353"/>
    </row>
    <row r="1261" spans="4:5" ht="12.75">
      <c r="D1261" s="353"/>
      <c r="E1261" s="353"/>
    </row>
    <row r="1262" spans="4:5" ht="12.75">
      <c r="D1262" s="353"/>
      <c r="E1262" s="353"/>
    </row>
    <row r="1263" spans="4:5" ht="12.75">
      <c r="D1263" s="353"/>
      <c r="E1263" s="353"/>
    </row>
    <row r="1264" spans="4:5" ht="12.75">
      <c r="D1264" s="353"/>
      <c r="E1264" s="353"/>
    </row>
    <row r="1265" spans="4:5" ht="12.75">
      <c r="D1265" s="353"/>
      <c r="E1265" s="353"/>
    </row>
    <row r="1266" spans="4:5" ht="12.75">
      <c r="D1266" s="353"/>
      <c r="E1266" s="353"/>
    </row>
    <row r="1267" spans="4:5" ht="12.75">
      <c r="D1267" s="353"/>
      <c r="E1267" s="353"/>
    </row>
    <row r="1268" spans="4:5" ht="12.75">
      <c r="D1268" s="353"/>
      <c r="E1268" s="353"/>
    </row>
    <row r="1269" spans="4:5" ht="12.75">
      <c r="D1269" s="353"/>
      <c r="E1269" s="353"/>
    </row>
    <row r="1270" spans="4:5" ht="12.75">
      <c r="D1270" s="353"/>
      <c r="E1270" s="353"/>
    </row>
    <row r="1271" spans="4:5" ht="12.75">
      <c r="D1271" s="353"/>
      <c r="E1271" s="353"/>
    </row>
    <row r="1272" spans="4:5" ht="12.75">
      <c r="D1272" s="353"/>
      <c r="E1272" s="353"/>
    </row>
    <row r="1273" spans="4:5" ht="12.75">
      <c r="D1273" s="353"/>
      <c r="E1273" s="353"/>
    </row>
    <row r="1274" spans="4:5" ht="12.75">
      <c r="D1274" s="353"/>
      <c r="E1274" s="353"/>
    </row>
    <row r="1275" spans="4:5" ht="12.75">
      <c r="D1275" s="353"/>
      <c r="E1275" s="353"/>
    </row>
    <row r="1276" spans="4:5" ht="12.75">
      <c r="D1276" s="353"/>
      <c r="E1276" s="353"/>
    </row>
    <row r="1277" spans="4:5" ht="12.75">
      <c r="D1277" s="353"/>
      <c r="E1277" s="353"/>
    </row>
    <row r="1278" spans="4:5" ht="12.75">
      <c r="D1278" s="353"/>
      <c r="E1278" s="353"/>
    </row>
    <row r="1279" spans="4:5" ht="12.75">
      <c r="D1279" s="353"/>
      <c r="E1279" s="353"/>
    </row>
    <row r="1280" spans="4:5" ht="12.75">
      <c r="D1280" s="353"/>
      <c r="E1280" s="353"/>
    </row>
    <row r="1281" spans="4:5" ht="12.75">
      <c r="D1281" s="353"/>
      <c r="E1281" s="353"/>
    </row>
    <row r="1282" spans="4:5" ht="12.75">
      <c r="D1282" s="353"/>
      <c r="E1282" s="353"/>
    </row>
    <row r="1283" spans="4:5" ht="12.75">
      <c r="D1283" s="353"/>
      <c r="E1283" s="353"/>
    </row>
    <row r="1284" spans="4:5" ht="12.75">
      <c r="D1284" s="353"/>
      <c r="E1284" s="353"/>
    </row>
    <row r="1285" spans="4:5" ht="12.75">
      <c r="D1285" s="353"/>
      <c r="E1285" s="353"/>
    </row>
    <row r="1286" spans="4:5" ht="12.75">
      <c r="D1286" s="353"/>
      <c r="E1286" s="353"/>
    </row>
    <row r="1287" spans="4:5" ht="12.75">
      <c r="D1287" s="353"/>
      <c r="E1287" s="353"/>
    </row>
    <row r="1288" spans="4:5" ht="12.75">
      <c r="D1288" s="353"/>
      <c r="E1288" s="353"/>
    </row>
    <row r="1289" spans="4:5" ht="12.75">
      <c r="D1289" s="353"/>
      <c r="E1289" s="353"/>
    </row>
    <row r="1290" spans="4:5" ht="12.75">
      <c r="D1290" s="353"/>
      <c r="E1290" s="353"/>
    </row>
    <row r="1291" spans="4:5" ht="12.75">
      <c r="D1291" s="353"/>
      <c r="E1291" s="353"/>
    </row>
    <row r="1292" spans="4:5" ht="12.75">
      <c r="D1292" s="353"/>
      <c r="E1292" s="353"/>
    </row>
    <row r="1293" spans="4:5" ht="12.75">
      <c r="D1293" s="353"/>
      <c r="E1293" s="353"/>
    </row>
    <row r="1294" spans="4:5" ht="12.75">
      <c r="D1294" s="353"/>
      <c r="E1294" s="353"/>
    </row>
    <row r="1295" spans="4:5" ht="12.75">
      <c r="D1295" s="353"/>
      <c r="E1295" s="353"/>
    </row>
    <row r="1296" spans="4:5" ht="12.75">
      <c r="D1296" s="353"/>
      <c r="E1296" s="353"/>
    </row>
    <row r="1297" spans="4:5" ht="12.75">
      <c r="D1297" s="353"/>
      <c r="E1297" s="353"/>
    </row>
    <row r="1298" spans="4:5" ht="12.75">
      <c r="D1298" s="353"/>
      <c r="E1298" s="353"/>
    </row>
    <row r="1299" spans="4:5" ht="12.75">
      <c r="D1299" s="353"/>
      <c r="E1299" s="353"/>
    </row>
    <row r="1300" spans="4:5" ht="12.75">
      <c r="D1300" s="353"/>
      <c r="E1300" s="353"/>
    </row>
    <row r="1301" spans="4:5" ht="12.75">
      <c r="D1301" s="353"/>
      <c r="E1301" s="353"/>
    </row>
    <row r="1302" spans="4:5" ht="12.75">
      <c r="D1302" s="353"/>
      <c r="E1302" s="353"/>
    </row>
    <row r="1303" spans="4:5" ht="12.75">
      <c r="D1303" s="353"/>
      <c r="E1303" s="353"/>
    </row>
    <row r="1304" spans="4:5" ht="12.75">
      <c r="D1304" s="353"/>
      <c r="E1304" s="353"/>
    </row>
    <row r="1305" spans="4:5" ht="12.75">
      <c r="D1305" s="353"/>
      <c r="E1305" s="353"/>
    </row>
    <row r="1306" spans="4:5" ht="12.75">
      <c r="D1306" s="353"/>
      <c r="E1306" s="353"/>
    </row>
    <row r="1307" spans="4:5" ht="12.75">
      <c r="D1307" s="353"/>
      <c r="E1307" s="353"/>
    </row>
    <row r="1308" spans="4:5" ht="12.75">
      <c r="D1308" s="353"/>
      <c r="E1308" s="353"/>
    </row>
    <row r="1309" spans="4:5" ht="12.75">
      <c r="D1309" s="353"/>
      <c r="E1309" s="353"/>
    </row>
    <row r="1310" spans="4:5" ht="12.75">
      <c r="D1310" s="353"/>
      <c r="E1310" s="353"/>
    </row>
    <row r="1311" spans="4:5" ht="12.75">
      <c r="D1311" s="353"/>
      <c r="E1311" s="353"/>
    </row>
    <row r="1312" spans="4:5" ht="12.75">
      <c r="D1312" s="353"/>
      <c r="E1312" s="353"/>
    </row>
    <row r="1313" spans="4:5" ht="12.75">
      <c r="D1313" s="353"/>
      <c r="E1313" s="353"/>
    </row>
    <row r="1314" spans="4:5" ht="12.75">
      <c r="D1314" s="353"/>
      <c r="E1314" s="353"/>
    </row>
    <row r="1315" spans="4:5" ht="12.75">
      <c r="D1315" s="353"/>
      <c r="E1315" s="353"/>
    </row>
    <row r="1316" spans="4:5" ht="12.75">
      <c r="D1316" s="353"/>
      <c r="E1316" s="353"/>
    </row>
    <row r="1317" spans="4:5" ht="12.75">
      <c r="D1317" s="353"/>
      <c r="E1317" s="353"/>
    </row>
    <row r="1318" spans="4:5" ht="12.75">
      <c r="D1318" s="353"/>
      <c r="E1318" s="353"/>
    </row>
    <row r="1319" spans="4:5" ht="12.75">
      <c r="D1319" s="353"/>
      <c r="E1319" s="353"/>
    </row>
    <row r="1320" spans="4:5" ht="12.75">
      <c r="D1320" s="353"/>
      <c r="E1320" s="353"/>
    </row>
    <row r="1321" spans="4:5" ht="12.75">
      <c r="D1321" s="353"/>
      <c r="E1321" s="353"/>
    </row>
    <row r="1322" spans="4:5" ht="12.75">
      <c r="D1322" s="353"/>
      <c r="E1322" s="353"/>
    </row>
    <row r="1323" spans="4:5" ht="12.75">
      <c r="D1323" s="353"/>
      <c r="E1323" s="353"/>
    </row>
    <row r="1324" spans="4:5" ht="12.75">
      <c r="D1324" s="353"/>
      <c r="E1324" s="353"/>
    </row>
    <row r="1325" spans="4:5" ht="12.75">
      <c r="D1325" s="353"/>
      <c r="E1325" s="353"/>
    </row>
    <row r="1326" spans="4:5" ht="12.75">
      <c r="D1326" s="353"/>
      <c r="E1326" s="353"/>
    </row>
    <row r="1327" spans="4:5" ht="12.75">
      <c r="D1327" s="353"/>
      <c r="E1327" s="353"/>
    </row>
    <row r="1328" spans="4:5" ht="12.75">
      <c r="D1328" s="353"/>
      <c r="E1328" s="353"/>
    </row>
    <row r="1329" spans="4:5" ht="12.75">
      <c r="D1329" s="353"/>
      <c r="E1329" s="353"/>
    </row>
    <row r="1330" spans="4:5" ht="12.75">
      <c r="D1330" s="353"/>
      <c r="E1330" s="353"/>
    </row>
    <row r="1331" spans="4:5" ht="12.75">
      <c r="D1331" s="353"/>
      <c r="E1331" s="353"/>
    </row>
    <row r="1332" spans="4:5" ht="12.75">
      <c r="D1332" s="353"/>
      <c r="E1332" s="353"/>
    </row>
    <row r="1333" spans="4:5" ht="12.75">
      <c r="D1333" s="353"/>
      <c r="E1333" s="353"/>
    </row>
    <row r="1334" spans="4:5" ht="12.75">
      <c r="D1334" s="353"/>
      <c r="E1334" s="353"/>
    </row>
    <row r="1335" spans="4:5" ht="12.75">
      <c r="D1335" s="353"/>
      <c r="E1335" s="353"/>
    </row>
    <row r="1336" spans="4:5" ht="12.75">
      <c r="D1336" s="353"/>
      <c r="E1336" s="353"/>
    </row>
    <row r="1337" spans="4:5" ht="12.75">
      <c r="D1337" s="353"/>
      <c r="E1337" s="353"/>
    </row>
    <row r="1338" spans="4:5" ht="12.75">
      <c r="D1338" s="353"/>
      <c r="E1338" s="353"/>
    </row>
    <row r="1339" spans="4:5" ht="12.75">
      <c r="D1339" s="353"/>
      <c r="E1339" s="353"/>
    </row>
    <row r="1340" spans="4:5" ht="12.75">
      <c r="D1340" s="353"/>
      <c r="E1340" s="353"/>
    </row>
    <row r="1341" spans="4:5" ht="12.75">
      <c r="D1341" s="353"/>
      <c r="E1341" s="353"/>
    </row>
    <row r="1342" spans="4:5" ht="12.75">
      <c r="D1342" s="353"/>
      <c r="E1342" s="353"/>
    </row>
    <row r="1343" spans="4:5" ht="12.75">
      <c r="D1343" s="353"/>
      <c r="E1343" s="353"/>
    </row>
    <row r="1344" spans="4:5" ht="12.75">
      <c r="D1344" s="353"/>
      <c r="E1344" s="353"/>
    </row>
    <row r="1345" spans="4:5" ht="12.75">
      <c r="D1345" s="353"/>
      <c r="E1345" s="353"/>
    </row>
    <row r="1346" spans="4:5" ht="12.75">
      <c r="D1346" s="353"/>
      <c r="E1346" s="353"/>
    </row>
    <row r="1347" spans="4:5" ht="12.75">
      <c r="D1347" s="353"/>
      <c r="E1347" s="353"/>
    </row>
    <row r="1348" spans="4:5" ht="12.75">
      <c r="D1348" s="353"/>
      <c r="E1348" s="353"/>
    </row>
    <row r="1349" spans="4:5" ht="12.75">
      <c r="D1349" s="353"/>
      <c r="E1349" s="353"/>
    </row>
    <row r="1350" spans="4:5" ht="12.75">
      <c r="D1350" s="353"/>
      <c r="E1350" s="353"/>
    </row>
    <row r="1351" spans="4:5" ht="12.75">
      <c r="D1351" s="353"/>
      <c r="E1351" s="353"/>
    </row>
    <row r="1352" spans="4:5" ht="12.75">
      <c r="D1352" s="353"/>
      <c r="E1352" s="353"/>
    </row>
    <row r="1353" spans="4:5" ht="12.75">
      <c r="D1353" s="353"/>
      <c r="E1353" s="353"/>
    </row>
    <row r="1354" spans="4:5" ht="12.75">
      <c r="D1354" s="353"/>
      <c r="E1354" s="353"/>
    </row>
    <row r="1355" spans="4:5" ht="12.75">
      <c r="D1355" s="353"/>
      <c r="E1355" s="353"/>
    </row>
    <row r="1356" spans="4:5" ht="12.75">
      <c r="D1356" s="353"/>
      <c r="E1356" s="353"/>
    </row>
    <row r="1357" spans="4:5" ht="12.75">
      <c r="D1357" s="353"/>
      <c r="E1357" s="353"/>
    </row>
    <row r="1358" spans="4:5" ht="12.75">
      <c r="D1358" s="353"/>
      <c r="E1358" s="353"/>
    </row>
    <row r="1359" spans="4:5" ht="12.75">
      <c r="D1359" s="353"/>
      <c r="E1359" s="353"/>
    </row>
    <row r="1360" spans="4:5" ht="12.75">
      <c r="D1360" s="353"/>
      <c r="E1360" s="353"/>
    </row>
    <row r="1361" spans="4:5" ht="12.75">
      <c r="D1361" s="353"/>
      <c r="E1361" s="353"/>
    </row>
    <row r="1362" spans="4:5" ht="12.75">
      <c r="D1362" s="353"/>
      <c r="E1362" s="353"/>
    </row>
    <row r="1363" spans="4:5" ht="12.75">
      <c r="D1363" s="353"/>
      <c r="E1363" s="353"/>
    </row>
    <row r="1364" spans="4:5" ht="12.75">
      <c r="D1364" s="353"/>
      <c r="E1364" s="353"/>
    </row>
    <row r="1365" spans="4:5" ht="12.75">
      <c r="D1365" s="353"/>
      <c r="E1365" s="353"/>
    </row>
    <row r="1366" spans="4:5" ht="12.75">
      <c r="D1366" s="353"/>
      <c r="E1366" s="353"/>
    </row>
    <row r="1367" spans="4:5" ht="12.75">
      <c r="D1367" s="353"/>
      <c r="E1367" s="353"/>
    </row>
    <row r="1368" spans="4:5" ht="12.75">
      <c r="D1368" s="353"/>
      <c r="E1368" s="353"/>
    </row>
    <row r="1369" spans="4:5" ht="12.75">
      <c r="D1369" s="353"/>
      <c r="E1369" s="353"/>
    </row>
    <row r="1370" spans="4:5" ht="12.75">
      <c r="D1370" s="353"/>
      <c r="E1370" s="353"/>
    </row>
    <row r="1371" spans="4:5" ht="12.75">
      <c r="D1371" s="353"/>
      <c r="E1371" s="353"/>
    </row>
    <row r="1372" spans="4:5" ht="12.75">
      <c r="D1372" s="353"/>
      <c r="E1372" s="353"/>
    </row>
    <row r="1373" spans="4:5" ht="12.75">
      <c r="D1373" s="353"/>
      <c r="E1373" s="353"/>
    </row>
    <row r="1374" spans="4:5" ht="12.75">
      <c r="D1374" s="353"/>
      <c r="E1374" s="353"/>
    </row>
    <row r="1375" spans="4:5" ht="12.75">
      <c r="D1375" s="353"/>
      <c r="E1375" s="353"/>
    </row>
    <row r="1376" spans="4:5" ht="12.75">
      <c r="D1376" s="353"/>
      <c r="E1376" s="353"/>
    </row>
    <row r="1377" spans="4:5" ht="12.75">
      <c r="D1377" s="353"/>
      <c r="E1377" s="353"/>
    </row>
    <row r="1378" spans="4:5" ht="12.75">
      <c r="D1378" s="353"/>
      <c r="E1378" s="353"/>
    </row>
    <row r="1379" spans="4:5" ht="12.75">
      <c r="D1379" s="353"/>
      <c r="E1379" s="353"/>
    </row>
    <row r="1380" spans="4:5" ht="12.75">
      <c r="D1380" s="353"/>
      <c r="E1380" s="353"/>
    </row>
    <row r="1381" spans="4:5" ht="12.75">
      <c r="D1381" s="353"/>
      <c r="E1381" s="353"/>
    </row>
    <row r="1382" spans="4:5" ht="12.75">
      <c r="D1382" s="353"/>
      <c r="E1382" s="353"/>
    </row>
    <row r="1383" spans="4:5" ht="12.75">
      <c r="D1383" s="353"/>
      <c r="E1383" s="353"/>
    </row>
    <row r="1384" spans="4:5" ht="12.75">
      <c r="D1384" s="353"/>
      <c r="E1384" s="353"/>
    </row>
    <row r="1385" spans="4:5" ht="12.75">
      <c r="D1385" s="353"/>
      <c r="E1385" s="353"/>
    </row>
    <row r="1386" spans="4:5" ht="12.75">
      <c r="D1386" s="353"/>
      <c r="E1386" s="353"/>
    </row>
    <row r="1387" spans="4:5" ht="12.75">
      <c r="D1387" s="353"/>
      <c r="E1387" s="353"/>
    </row>
    <row r="1388" spans="4:5" ht="12.75">
      <c r="D1388" s="353"/>
      <c r="E1388" s="353"/>
    </row>
    <row r="1389" spans="4:5" ht="12.75">
      <c r="D1389" s="353"/>
      <c r="E1389" s="353"/>
    </row>
    <row r="1390" spans="4:5" ht="12.75">
      <c r="D1390" s="353"/>
      <c r="E1390" s="353"/>
    </row>
    <row r="1391" spans="4:5" ht="12.75">
      <c r="D1391" s="353"/>
      <c r="E1391" s="353"/>
    </row>
    <row r="1392" spans="4:5" ht="12.75">
      <c r="D1392" s="353"/>
      <c r="E1392" s="353"/>
    </row>
    <row r="1393" spans="4:5" ht="12.75">
      <c r="D1393" s="353"/>
      <c r="E1393" s="353"/>
    </row>
    <row r="1394" spans="4:5" ht="12.75">
      <c r="D1394" s="353"/>
      <c r="E1394" s="353"/>
    </row>
    <row r="1395" spans="4:5" ht="12.75">
      <c r="D1395" s="353"/>
      <c r="E1395" s="353"/>
    </row>
    <row r="1396" spans="4:5" ht="12.75">
      <c r="D1396" s="353"/>
      <c r="E1396" s="353"/>
    </row>
    <row r="1397" spans="4:5" ht="12.75">
      <c r="D1397" s="353"/>
      <c r="E1397" s="353"/>
    </row>
    <row r="1398" spans="4:5" ht="12.75">
      <c r="D1398" s="353"/>
      <c r="E1398" s="353"/>
    </row>
    <row r="1399" spans="4:5" ht="12.75">
      <c r="D1399" s="353"/>
      <c r="E1399" s="353"/>
    </row>
    <row r="1400" spans="4:5" ht="12.75">
      <c r="D1400" s="353"/>
      <c r="E1400" s="353"/>
    </row>
    <row r="1401" spans="4:5" ht="12.75">
      <c r="D1401" s="353"/>
      <c r="E1401" s="353"/>
    </row>
    <row r="1402" spans="4:5" ht="12.75">
      <c r="D1402" s="353"/>
      <c r="E1402" s="353"/>
    </row>
    <row r="1403" spans="4:5" ht="12.75">
      <c r="D1403" s="353"/>
      <c r="E1403" s="353"/>
    </row>
    <row r="1404" spans="4:5" ht="12.75">
      <c r="D1404" s="353"/>
      <c r="E1404" s="353"/>
    </row>
    <row r="1405" spans="4:5" ht="12.75">
      <c r="D1405" s="353"/>
      <c r="E1405" s="353"/>
    </row>
    <row r="1406" spans="4:5" ht="12.75">
      <c r="D1406" s="353"/>
      <c r="E1406" s="353"/>
    </row>
    <row r="1407" spans="4:5" ht="12.75">
      <c r="D1407" s="353"/>
      <c r="E1407" s="353"/>
    </row>
    <row r="1408" spans="4:5" ht="12.75">
      <c r="D1408" s="353"/>
      <c r="E1408" s="353"/>
    </row>
    <row r="1409" spans="4:5" ht="12.75">
      <c r="D1409" s="353"/>
      <c r="E1409" s="353"/>
    </row>
    <row r="1410" spans="4:5" ht="12.75">
      <c r="D1410" s="353"/>
      <c r="E1410" s="353"/>
    </row>
    <row r="1411" spans="4:5" ht="12.75">
      <c r="D1411" s="353"/>
      <c r="E1411" s="353"/>
    </row>
    <row r="1412" spans="4:5" ht="12.75">
      <c r="D1412" s="353"/>
      <c r="E1412" s="353"/>
    </row>
    <row r="1413" spans="4:5" ht="12.75">
      <c r="D1413" s="353"/>
      <c r="E1413" s="353"/>
    </row>
    <row r="1414" spans="4:5" ht="12.75">
      <c r="D1414" s="353"/>
      <c r="E1414" s="353"/>
    </row>
    <row r="1415" spans="4:5" ht="12.75">
      <c r="D1415" s="353"/>
      <c r="E1415" s="353"/>
    </row>
    <row r="1416" spans="4:5" ht="12.75">
      <c r="D1416" s="353"/>
      <c r="E1416" s="353"/>
    </row>
    <row r="1417" spans="4:5" ht="12.75">
      <c r="D1417" s="353"/>
      <c r="E1417" s="353"/>
    </row>
    <row r="1418" spans="4:5" ht="12.75">
      <c r="D1418" s="353"/>
      <c r="E1418" s="353"/>
    </row>
    <row r="1419" spans="4:5" ht="12.75">
      <c r="D1419" s="353"/>
      <c r="E1419" s="353"/>
    </row>
    <row r="1420" spans="4:5" ht="12.75">
      <c r="D1420" s="353"/>
      <c r="E1420" s="353"/>
    </row>
    <row r="1421" spans="4:5" ht="12.75">
      <c r="D1421" s="353"/>
      <c r="E1421" s="353"/>
    </row>
    <row r="1422" spans="4:5" ht="12.75">
      <c r="D1422" s="353"/>
      <c r="E1422" s="353"/>
    </row>
    <row r="1423" spans="4:5" ht="12.75">
      <c r="D1423" s="353"/>
      <c r="E1423" s="353"/>
    </row>
    <row r="1424" spans="4:5" ht="12.75">
      <c r="D1424" s="353"/>
      <c r="E1424" s="353"/>
    </row>
    <row r="1425" spans="4:5" ht="12.75">
      <c r="D1425" s="353"/>
      <c r="E1425" s="353"/>
    </row>
    <row r="1426" spans="4:5" ht="12.75">
      <c r="D1426" s="353"/>
      <c r="E1426" s="353"/>
    </row>
    <row r="1427" spans="4:5" ht="12.75">
      <c r="D1427" s="353"/>
      <c r="E1427" s="353"/>
    </row>
    <row r="1428" spans="4:5" ht="12.75">
      <c r="D1428" s="353"/>
      <c r="E1428" s="353"/>
    </row>
    <row r="1429" spans="4:5" ht="12.75">
      <c r="D1429" s="353"/>
      <c r="E1429" s="353"/>
    </row>
    <row r="1430" spans="4:5" ht="12.75">
      <c r="D1430" s="353"/>
      <c r="E1430" s="353"/>
    </row>
    <row r="1431" spans="4:5" ht="12.75">
      <c r="D1431" s="353"/>
      <c r="E1431" s="353"/>
    </row>
    <row r="1432" spans="4:5" ht="12.75">
      <c r="D1432" s="353"/>
      <c r="E1432" s="353"/>
    </row>
    <row r="1433" spans="4:5" ht="12.75">
      <c r="D1433" s="353"/>
      <c r="E1433" s="353"/>
    </row>
    <row r="1434" spans="4:5" ht="12.75">
      <c r="D1434" s="353"/>
      <c r="E1434" s="353"/>
    </row>
    <row r="1435" spans="4:5" ht="12.75">
      <c r="D1435" s="353"/>
      <c r="E1435" s="353"/>
    </row>
    <row r="1436" spans="4:5" ht="12.75">
      <c r="D1436" s="353"/>
      <c r="E1436" s="353"/>
    </row>
    <row r="1437" spans="4:5" ht="12.75">
      <c r="D1437" s="353"/>
      <c r="E1437" s="353"/>
    </row>
    <row r="1438" spans="4:5" ht="12.75">
      <c r="D1438" s="353"/>
      <c r="E1438" s="353"/>
    </row>
    <row r="1439" spans="4:5" ht="12.75">
      <c r="D1439" s="353"/>
      <c r="E1439" s="353"/>
    </row>
    <row r="1440" spans="4:5" ht="12.75">
      <c r="D1440" s="353"/>
      <c r="E1440" s="353"/>
    </row>
    <row r="1441" spans="4:5" ht="12.75">
      <c r="D1441" s="353"/>
      <c r="E1441" s="353"/>
    </row>
    <row r="1442" spans="4:5" ht="12.75">
      <c r="D1442" s="353"/>
      <c r="E1442" s="353"/>
    </row>
    <row r="1443" spans="4:5" ht="12.75">
      <c r="D1443" s="353"/>
      <c r="E1443" s="353"/>
    </row>
    <row r="1444" spans="4:5" ht="12.75">
      <c r="D1444" s="353"/>
      <c r="E1444" s="353"/>
    </row>
    <row r="1445" spans="4:5" ht="12.75">
      <c r="D1445" s="353"/>
      <c r="E1445" s="353"/>
    </row>
    <row r="1446" spans="4:5" ht="12.75">
      <c r="D1446" s="353"/>
      <c r="E1446" s="353"/>
    </row>
    <row r="1447" spans="4:5" ht="12.75">
      <c r="D1447" s="353"/>
      <c r="E1447" s="353"/>
    </row>
    <row r="1448" spans="4:5" ht="12.75">
      <c r="D1448" s="353"/>
      <c r="E1448" s="353"/>
    </row>
    <row r="1449" spans="4:5" ht="12.75">
      <c r="D1449" s="353"/>
      <c r="E1449" s="353"/>
    </row>
    <row r="1450" spans="4:5" ht="12.75">
      <c r="D1450" s="353"/>
      <c r="E1450" s="353"/>
    </row>
    <row r="1451" spans="4:5" ht="12.75">
      <c r="D1451" s="353"/>
      <c r="E1451" s="353"/>
    </row>
    <row r="1452" spans="4:5" ht="12.75">
      <c r="D1452" s="353"/>
      <c r="E1452" s="353"/>
    </row>
    <row r="1453" spans="4:5" ht="12.75">
      <c r="D1453" s="353"/>
      <c r="E1453" s="353"/>
    </row>
    <row r="1454" spans="4:5" ht="12.75">
      <c r="D1454" s="353"/>
      <c r="E1454" s="353"/>
    </row>
    <row r="1455" spans="4:5" ht="12.75">
      <c r="D1455" s="353"/>
      <c r="E1455" s="353"/>
    </row>
    <row r="1456" spans="4:5" ht="12.75">
      <c r="D1456" s="353"/>
      <c r="E1456" s="353"/>
    </row>
    <row r="1457" spans="4:5" ht="12.75">
      <c r="D1457" s="353"/>
      <c r="E1457" s="353"/>
    </row>
    <row r="1458" spans="4:5" ht="12.75">
      <c r="D1458" s="353"/>
      <c r="E1458" s="353"/>
    </row>
    <row r="1459" spans="4:5" ht="12.75">
      <c r="D1459" s="353"/>
      <c r="E1459" s="353"/>
    </row>
    <row r="1460" spans="4:5" ht="12.75">
      <c r="D1460" s="353"/>
      <c r="E1460" s="353"/>
    </row>
    <row r="1461" spans="4:5" ht="12.75">
      <c r="D1461" s="353"/>
      <c r="E1461" s="353"/>
    </row>
    <row r="1462" spans="4:5" ht="12.75">
      <c r="D1462" s="353"/>
      <c r="E1462" s="353"/>
    </row>
    <row r="1463" spans="4:5" ht="12.75">
      <c r="D1463" s="353"/>
      <c r="E1463" s="353"/>
    </row>
    <row r="1464" spans="4:5" ht="12.75">
      <c r="D1464" s="353"/>
      <c r="E1464" s="353"/>
    </row>
    <row r="1465" spans="4:5" ht="12.75">
      <c r="D1465" s="353"/>
      <c r="E1465" s="353"/>
    </row>
    <row r="1466" spans="4:5" ht="12.75">
      <c r="D1466" s="353"/>
      <c r="E1466" s="353"/>
    </row>
    <row r="1467" spans="4:5" ht="12.75">
      <c r="D1467" s="353"/>
      <c r="E1467" s="353"/>
    </row>
    <row r="1468" spans="4:5" ht="12.75">
      <c r="D1468" s="353"/>
      <c r="E1468" s="353"/>
    </row>
    <row r="1469" spans="4:5" ht="12.75">
      <c r="D1469" s="353"/>
      <c r="E1469" s="353"/>
    </row>
    <row r="1470" spans="4:5" ht="12.75">
      <c r="D1470" s="353"/>
      <c r="E1470" s="353"/>
    </row>
    <row r="1471" spans="4:5" ht="12.75">
      <c r="D1471" s="353"/>
      <c r="E1471" s="353"/>
    </row>
    <row r="1472" spans="4:5" ht="12.75">
      <c r="D1472" s="353"/>
      <c r="E1472" s="353"/>
    </row>
    <row r="1473" spans="4:5" ht="12.75">
      <c r="D1473" s="353"/>
      <c r="E1473" s="353"/>
    </row>
    <row r="1474" spans="4:5" ht="12.75">
      <c r="D1474" s="353"/>
      <c r="E1474" s="353"/>
    </row>
    <row r="1475" spans="4:5" ht="12.75">
      <c r="D1475" s="353"/>
      <c r="E1475" s="353"/>
    </row>
    <row r="1476" spans="4:5" ht="12.75">
      <c r="D1476" s="353"/>
      <c r="E1476" s="353"/>
    </row>
    <row r="1477" spans="4:5" ht="12.75">
      <c r="D1477" s="353"/>
      <c r="E1477" s="353"/>
    </row>
    <row r="1478" spans="4:5" ht="12.75">
      <c r="D1478" s="353"/>
      <c r="E1478" s="353"/>
    </row>
    <row r="1479" spans="4:5" ht="12.75">
      <c r="D1479" s="353"/>
      <c r="E1479" s="353"/>
    </row>
    <row r="1480" spans="4:5" ht="12.75">
      <c r="D1480" s="353"/>
      <c r="E1480" s="353"/>
    </row>
    <row r="1481" spans="4:5" ht="12.75">
      <c r="D1481" s="353"/>
      <c r="E1481" s="353"/>
    </row>
    <row r="1482" spans="4:5" ht="12.75">
      <c r="D1482" s="353"/>
      <c r="E1482" s="353"/>
    </row>
    <row r="1483" spans="4:5" ht="12.75">
      <c r="D1483" s="353"/>
      <c r="E1483" s="353"/>
    </row>
    <row r="1484" spans="4:5" ht="12.75">
      <c r="D1484" s="353"/>
      <c r="E1484" s="353"/>
    </row>
    <row r="1485" spans="4:5" ht="12.75">
      <c r="D1485" s="353"/>
      <c r="E1485" s="353"/>
    </row>
    <row r="1486" spans="4:5" ht="12.75">
      <c r="D1486" s="353"/>
      <c r="E1486" s="353"/>
    </row>
    <row r="1487" spans="4:5" ht="12.75">
      <c r="D1487" s="353"/>
      <c r="E1487" s="353"/>
    </row>
    <row r="1488" spans="4:5" ht="12.75">
      <c r="D1488" s="353"/>
      <c r="E1488" s="353"/>
    </row>
    <row r="1489" spans="4:5" ht="12.75">
      <c r="D1489" s="353"/>
      <c r="E1489" s="353"/>
    </row>
    <row r="1490" spans="4:5" ht="12.75">
      <c r="D1490" s="353"/>
      <c r="E1490" s="353"/>
    </row>
    <row r="1491" spans="4:5" ht="12.75">
      <c r="D1491" s="353"/>
      <c r="E1491" s="353"/>
    </row>
    <row r="1492" spans="4:5" ht="12.75">
      <c r="D1492" s="353"/>
      <c r="E1492" s="353"/>
    </row>
    <row r="1493" spans="4:5" ht="12.75">
      <c r="D1493" s="353"/>
      <c r="E1493" s="353"/>
    </row>
    <row r="1494" spans="4:5" ht="12.75">
      <c r="D1494" s="353"/>
      <c r="E1494" s="353"/>
    </row>
    <row r="1495" spans="4:5" ht="12.75">
      <c r="D1495" s="353"/>
      <c r="E1495" s="353"/>
    </row>
    <row r="1496" spans="4:5" ht="12.75">
      <c r="D1496" s="353"/>
      <c r="E1496" s="353"/>
    </row>
    <row r="1497" spans="4:5" ht="12.75">
      <c r="D1497" s="353"/>
      <c r="E1497" s="353"/>
    </row>
    <row r="1498" spans="4:5" ht="12.75">
      <c r="D1498" s="353"/>
      <c r="E1498" s="353"/>
    </row>
    <row r="1499" spans="4:5" ht="12.75">
      <c r="D1499" s="353"/>
      <c r="E1499" s="353"/>
    </row>
    <row r="1500" spans="4:5" ht="12.75">
      <c r="D1500" s="353"/>
      <c r="E1500" s="353"/>
    </row>
    <row r="1501" spans="4:5" ht="12.75">
      <c r="D1501" s="353"/>
      <c r="E1501" s="353"/>
    </row>
    <row r="1502" spans="4:5" ht="12.75">
      <c r="D1502" s="353"/>
      <c r="E1502" s="353"/>
    </row>
    <row r="1503" spans="4:5" ht="12.75">
      <c r="D1503" s="353"/>
      <c r="E1503" s="353"/>
    </row>
    <row r="1504" spans="4:5" ht="12.75">
      <c r="D1504" s="353"/>
      <c r="E1504" s="353"/>
    </row>
    <row r="1505" spans="4:5" ht="12.75">
      <c r="D1505" s="353"/>
      <c r="E1505" s="353"/>
    </row>
    <row r="1506" spans="4:5" ht="12.75">
      <c r="D1506" s="353"/>
      <c r="E1506" s="353"/>
    </row>
    <row r="1507" spans="4:5" ht="12.75">
      <c r="D1507" s="353"/>
      <c r="E1507" s="353"/>
    </row>
    <row r="1508" spans="4:5" ht="12.75">
      <c r="D1508" s="353"/>
      <c r="E1508" s="353"/>
    </row>
    <row r="1509" spans="4:5" ht="12.75">
      <c r="D1509" s="353"/>
      <c r="E1509" s="353"/>
    </row>
    <row r="1510" spans="4:5" ht="12.75">
      <c r="D1510" s="353"/>
      <c r="E1510" s="353"/>
    </row>
    <row r="1511" spans="4:5" ht="12.75">
      <c r="D1511" s="353"/>
      <c r="E1511" s="353"/>
    </row>
    <row r="1512" spans="4:5" ht="12.75">
      <c r="D1512" s="353"/>
      <c r="E1512" s="353"/>
    </row>
    <row r="1513" spans="4:5" ht="12.75">
      <c r="D1513" s="353"/>
      <c r="E1513" s="353"/>
    </row>
    <row r="1514" spans="4:5" ht="12.75">
      <c r="D1514" s="353"/>
      <c r="E1514" s="353"/>
    </row>
    <row r="1515" spans="4:5" ht="12.75">
      <c r="D1515" s="353"/>
      <c r="E1515" s="353"/>
    </row>
    <row r="1516" spans="4:5" ht="12.75">
      <c r="D1516" s="353"/>
      <c r="E1516" s="353"/>
    </row>
    <row r="1517" spans="4:5" ht="12.75">
      <c r="D1517" s="353"/>
      <c r="E1517" s="353"/>
    </row>
    <row r="1518" spans="4:5" ht="12.75">
      <c r="D1518" s="353"/>
      <c r="E1518" s="353"/>
    </row>
    <row r="1519" spans="4:5" ht="12.75">
      <c r="D1519" s="353"/>
      <c r="E1519" s="353"/>
    </row>
    <row r="1520" spans="4:5" ht="12.75">
      <c r="D1520" s="353"/>
      <c r="E1520" s="353"/>
    </row>
    <row r="1521" spans="4:5" ht="12.75">
      <c r="D1521" s="353"/>
      <c r="E1521" s="353"/>
    </row>
    <row r="1522" spans="4:5" ht="12.75">
      <c r="D1522" s="353"/>
      <c r="E1522" s="353"/>
    </row>
    <row r="1523" spans="4:5" ht="12.75">
      <c r="D1523" s="353"/>
      <c r="E1523" s="353"/>
    </row>
    <row r="1524" spans="4:5" ht="12.75">
      <c r="D1524" s="353"/>
      <c r="E1524" s="353"/>
    </row>
    <row r="1525" spans="4:5" ht="12.75">
      <c r="D1525" s="353"/>
      <c r="E1525" s="353"/>
    </row>
    <row r="1526" spans="4:5" ht="12.75">
      <c r="D1526" s="353"/>
      <c r="E1526" s="353"/>
    </row>
    <row r="1527" spans="4:5" ht="12.75">
      <c r="D1527" s="353"/>
      <c r="E1527" s="353"/>
    </row>
    <row r="1528" spans="4:5" ht="12.75">
      <c r="D1528" s="353"/>
      <c r="E1528" s="353"/>
    </row>
    <row r="1529" spans="4:5" ht="12.75">
      <c r="D1529" s="353"/>
      <c r="E1529" s="353"/>
    </row>
    <row r="1530" spans="4:5" ht="12.75">
      <c r="D1530" s="353"/>
      <c r="E1530" s="353"/>
    </row>
    <row r="1531" spans="4:5" ht="12.75">
      <c r="D1531" s="353"/>
      <c r="E1531" s="353"/>
    </row>
    <row r="1532" spans="4:5" ht="12.75">
      <c r="D1532" s="353"/>
      <c r="E1532" s="353"/>
    </row>
    <row r="1533" spans="4:5" ht="12.75">
      <c r="D1533" s="353"/>
      <c r="E1533" s="353"/>
    </row>
    <row r="1534" spans="4:5" ht="12.75">
      <c r="D1534" s="353"/>
      <c r="E1534" s="353"/>
    </row>
    <row r="1535" spans="4:5" ht="12.75">
      <c r="D1535" s="353"/>
      <c r="E1535" s="353"/>
    </row>
    <row r="1536" spans="4:5" ht="12.75">
      <c r="D1536" s="353"/>
      <c r="E1536" s="353"/>
    </row>
    <row r="1537" spans="4:5" ht="12.75">
      <c r="D1537" s="353"/>
      <c r="E1537" s="353"/>
    </row>
    <row r="1538" spans="4:5" ht="12.75">
      <c r="D1538" s="353"/>
      <c r="E1538" s="353"/>
    </row>
    <row r="1539" spans="4:5" ht="12.75">
      <c r="D1539" s="353"/>
      <c r="E1539" s="353"/>
    </row>
    <row r="1540" spans="4:5" ht="12.75">
      <c r="D1540" s="353"/>
      <c r="E1540" s="353"/>
    </row>
    <row r="1541" spans="4:5" ht="12.75">
      <c r="D1541" s="353"/>
      <c r="E1541" s="353"/>
    </row>
    <row r="1542" spans="4:5" ht="12.75">
      <c r="D1542" s="353"/>
      <c r="E1542" s="353"/>
    </row>
    <row r="1543" spans="4:5" ht="12.75">
      <c r="D1543" s="353"/>
      <c r="E1543" s="353"/>
    </row>
    <row r="1544" spans="4:5" ht="12.75">
      <c r="D1544" s="353"/>
      <c r="E1544" s="353"/>
    </row>
    <row r="1545" spans="4:5" ht="12.75">
      <c r="D1545" s="353"/>
      <c r="E1545" s="353"/>
    </row>
    <row r="1546" spans="4:5" ht="12.75">
      <c r="D1546" s="353"/>
      <c r="E1546" s="353"/>
    </row>
    <row r="1547" spans="4:5" ht="12.75">
      <c r="D1547" s="353"/>
      <c r="E1547" s="353"/>
    </row>
    <row r="1548" spans="4:5" ht="12.75">
      <c r="D1548" s="353"/>
      <c r="E1548" s="353"/>
    </row>
    <row r="1549" spans="4:5" ht="12.75">
      <c r="D1549" s="353"/>
      <c r="E1549" s="353"/>
    </row>
    <row r="1550" spans="4:5" ht="12.75">
      <c r="D1550" s="353"/>
      <c r="E1550" s="353"/>
    </row>
    <row r="1551" spans="4:5" ht="12.75">
      <c r="D1551" s="353"/>
      <c r="E1551" s="353"/>
    </row>
    <row r="1552" spans="4:5" ht="12.75">
      <c r="D1552" s="353"/>
      <c r="E1552" s="353"/>
    </row>
    <row r="1553" spans="4:5" ht="12.75">
      <c r="D1553" s="353"/>
      <c r="E1553" s="353"/>
    </row>
    <row r="1554" spans="4:5" ht="12.75">
      <c r="D1554" s="353"/>
      <c r="E1554" s="353"/>
    </row>
    <row r="1555" spans="4:5" ht="12.75">
      <c r="D1555" s="353"/>
      <c r="E1555" s="353"/>
    </row>
    <row r="1556" spans="4:5" ht="12.75">
      <c r="D1556" s="353"/>
      <c r="E1556" s="353"/>
    </row>
    <row r="1557" spans="4:5" ht="12.75">
      <c r="D1557" s="353"/>
      <c r="E1557" s="353"/>
    </row>
    <row r="1558" spans="4:5" ht="12.75">
      <c r="D1558" s="353"/>
      <c r="E1558" s="353"/>
    </row>
    <row r="1559" spans="4:5" ht="12.75">
      <c r="D1559" s="353"/>
      <c r="E1559" s="353"/>
    </row>
    <row r="1560" spans="4:5" ht="12.75">
      <c r="D1560" s="353"/>
      <c r="E1560" s="353"/>
    </row>
    <row r="1561" spans="4:5" ht="12.75">
      <c r="D1561" s="353"/>
      <c r="E1561" s="353"/>
    </row>
    <row r="1562" spans="4:5" ht="12.75">
      <c r="D1562" s="353"/>
      <c r="E1562" s="353"/>
    </row>
    <row r="1563" spans="4:5" ht="12.75">
      <c r="D1563" s="353"/>
      <c r="E1563" s="353"/>
    </row>
    <row r="1564" spans="4:5" ht="12.75">
      <c r="D1564" s="353"/>
      <c r="E1564" s="353"/>
    </row>
    <row r="1565" spans="4:5" ht="12.75">
      <c r="D1565" s="353"/>
      <c r="E1565" s="353"/>
    </row>
    <row r="1566" spans="4:5" ht="12.75">
      <c r="D1566" s="353"/>
      <c r="E1566" s="353"/>
    </row>
    <row r="1567" spans="4:5" ht="12.75">
      <c r="D1567" s="353"/>
      <c r="E1567" s="353"/>
    </row>
    <row r="1568" spans="4:5" ht="12.75">
      <c r="D1568" s="353"/>
      <c r="E1568" s="353"/>
    </row>
    <row r="1569" spans="4:5" ht="12.75">
      <c r="D1569" s="353"/>
      <c r="E1569" s="353"/>
    </row>
    <row r="1570" spans="4:5" ht="12.75">
      <c r="D1570" s="353"/>
      <c r="E1570" s="353"/>
    </row>
    <row r="1571" spans="4:5" ht="12.75">
      <c r="D1571" s="353"/>
      <c r="E1571" s="353"/>
    </row>
    <row r="1572" spans="4:5" ht="12.75">
      <c r="D1572" s="353"/>
      <c r="E1572" s="353"/>
    </row>
    <row r="1573" spans="4:5" ht="12.75">
      <c r="D1573" s="353"/>
      <c r="E1573" s="353"/>
    </row>
    <row r="1574" spans="4:5" ht="12.75">
      <c r="D1574" s="353"/>
      <c r="E1574" s="353"/>
    </row>
    <row r="1575" spans="4:5" ht="12.75">
      <c r="D1575" s="353"/>
      <c r="E1575" s="353"/>
    </row>
    <row r="1576" spans="4:5" ht="12.75">
      <c r="D1576" s="353"/>
      <c r="E1576" s="353"/>
    </row>
    <row r="1577" spans="4:5" ht="12.75">
      <c r="D1577" s="353"/>
      <c r="E1577" s="353"/>
    </row>
    <row r="1578" spans="4:5" ht="12.75">
      <c r="D1578" s="353"/>
      <c r="E1578" s="353"/>
    </row>
    <row r="1579" spans="4:5" ht="12.75">
      <c r="D1579" s="353"/>
      <c r="E1579" s="353"/>
    </row>
    <row r="1580" spans="4:5" ht="12.75">
      <c r="D1580" s="353"/>
      <c r="E1580" s="353"/>
    </row>
    <row r="1581" spans="4:5" ht="12.75">
      <c r="D1581" s="353"/>
      <c r="E1581" s="353"/>
    </row>
    <row r="1582" spans="4:5" ht="12.75">
      <c r="D1582" s="353"/>
      <c r="E1582" s="353"/>
    </row>
    <row r="1583" spans="4:5" ht="12.75">
      <c r="D1583" s="353"/>
      <c r="E1583" s="353"/>
    </row>
    <row r="1584" spans="4:5" ht="12.75">
      <c r="D1584" s="353"/>
      <c r="E1584" s="353"/>
    </row>
    <row r="1585" spans="4:5" ht="12.75">
      <c r="D1585" s="353"/>
      <c r="E1585" s="353"/>
    </row>
    <row r="1586" spans="4:5" ht="12.75">
      <c r="D1586" s="353"/>
      <c r="E1586" s="353"/>
    </row>
    <row r="1587" spans="4:5" ht="12.75">
      <c r="D1587" s="353"/>
      <c r="E1587" s="353"/>
    </row>
    <row r="1588" spans="4:5" ht="12.75">
      <c r="D1588" s="353"/>
      <c r="E1588" s="353"/>
    </row>
    <row r="1589" spans="4:5" ht="12.75">
      <c r="D1589" s="353"/>
      <c r="E1589" s="353"/>
    </row>
    <row r="1590" spans="4:5" ht="12.75">
      <c r="D1590" s="353"/>
      <c r="E1590" s="353"/>
    </row>
    <row r="1591" spans="4:5" ht="12.75">
      <c r="D1591" s="353"/>
      <c r="E1591" s="353"/>
    </row>
    <row r="1592" spans="4:5" ht="12.75">
      <c r="D1592" s="353"/>
      <c r="E1592" s="353"/>
    </row>
    <row r="1593" spans="4:5" ht="12.75">
      <c r="D1593" s="353"/>
      <c r="E1593" s="353"/>
    </row>
    <row r="1594" spans="4:5" ht="12.75">
      <c r="D1594" s="353"/>
      <c r="E1594" s="353"/>
    </row>
    <row r="1595" spans="4:5" ht="12.75">
      <c r="D1595" s="353"/>
      <c r="E1595" s="353"/>
    </row>
    <row r="1596" spans="4:5" ht="12.75">
      <c r="D1596" s="353"/>
      <c r="E1596" s="353"/>
    </row>
    <row r="1597" spans="4:5" ht="12.75">
      <c r="D1597" s="353"/>
      <c r="E1597" s="353"/>
    </row>
    <row r="1598" spans="4:5" ht="12.75">
      <c r="D1598" s="353"/>
      <c r="E1598" s="353"/>
    </row>
    <row r="1599" spans="4:5" ht="12.75">
      <c r="D1599" s="353"/>
      <c r="E1599" s="353"/>
    </row>
    <row r="1600" spans="4:5" ht="12.75">
      <c r="D1600" s="353"/>
      <c r="E1600" s="353"/>
    </row>
    <row r="1601" spans="4:5" ht="12.75">
      <c r="D1601" s="353"/>
      <c r="E1601" s="353"/>
    </row>
    <row r="1602" spans="4:5" ht="12.75">
      <c r="D1602" s="353"/>
      <c r="E1602" s="353"/>
    </row>
    <row r="1603" spans="4:5" ht="12.75">
      <c r="D1603" s="353"/>
      <c r="E1603" s="353"/>
    </row>
    <row r="1604" spans="4:5" ht="12.75">
      <c r="D1604" s="353"/>
      <c r="E1604" s="353"/>
    </row>
    <row r="1605" spans="4:5" ht="12.75">
      <c r="D1605" s="353"/>
      <c r="E1605" s="353"/>
    </row>
    <row r="1606" spans="4:5" ht="12.75">
      <c r="D1606" s="353"/>
      <c r="E1606" s="353"/>
    </row>
    <row r="1607" spans="4:5" ht="12.75">
      <c r="D1607" s="353"/>
      <c r="E1607" s="353"/>
    </row>
    <row r="1608" spans="4:5" ht="12.75">
      <c r="D1608" s="353"/>
      <c r="E1608" s="353"/>
    </row>
    <row r="1609" spans="4:5" ht="12.75">
      <c r="D1609" s="353"/>
      <c r="E1609" s="353"/>
    </row>
    <row r="1610" spans="4:5" ht="12.75">
      <c r="D1610" s="353"/>
      <c r="E1610" s="353"/>
    </row>
    <row r="1611" spans="4:5" ht="12.75">
      <c r="D1611" s="353"/>
      <c r="E1611" s="353"/>
    </row>
    <row r="1612" spans="4:5" ht="12.75">
      <c r="D1612" s="353"/>
      <c r="E1612" s="353"/>
    </row>
    <row r="1613" spans="4:5" ht="12.75">
      <c r="D1613" s="353"/>
      <c r="E1613" s="353"/>
    </row>
    <row r="1614" spans="4:5" ht="12.75">
      <c r="D1614" s="353"/>
      <c r="E1614" s="353"/>
    </row>
    <row r="1615" spans="4:5" ht="12.75">
      <c r="D1615" s="353"/>
      <c r="E1615" s="353"/>
    </row>
    <row r="1616" spans="4:5" ht="12.75">
      <c r="D1616" s="353"/>
      <c r="E1616" s="353"/>
    </row>
    <row r="1617" spans="4:5" ht="12.75">
      <c r="D1617" s="353"/>
      <c r="E1617" s="353"/>
    </row>
    <row r="1618" spans="4:5" ht="12.75">
      <c r="D1618" s="353"/>
      <c r="E1618" s="353"/>
    </row>
    <row r="1619" spans="4:5" ht="12.75">
      <c r="D1619" s="353"/>
      <c r="E1619" s="353"/>
    </row>
    <row r="1620" spans="4:5" ht="12.75">
      <c r="D1620" s="353"/>
      <c r="E1620" s="353"/>
    </row>
    <row r="1621" spans="4:5" ht="12.75">
      <c r="D1621" s="353"/>
      <c r="E1621" s="353"/>
    </row>
    <row r="1622" spans="4:5" ht="12.75">
      <c r="D1622" s="353"/>
      <c r="E1622" s="353"/>
    </row>
    <row r="1623" spans="4:5" ht="12.75">
      <c r="D1623" s="353"/>
      <c r="E1623" s="353"/>
    </row>
    <row r="1624" spans="4:5" ht="12.75">
      <c r="D1624" s="353"/>
      <c r="E1624" s="353"/>
    </row>
    <row r="1625" spans="4:5" ht="12.75">
      <c r="D1625" s="353"/>
      <c r="E1625" s="353"/>
    </row>
    <row r="1626" spans="4:5" ht="12.75">
      <c r="D1626" s="353"/>
      <c r="E1626" s="353"/>
    </row>
    <row r="1627" spans="4:5" ht="12.75">
      <c r="D1627" s="353"/>
      <c r="E1627" s="353"/>
    </row>
    <row r="1628" spans="4:5" ht="12.75">
      <c r="D1628" s="353"/>
      <c r="E1628" s="353"/>
    </row>
    <row r="1629" spans="4:5" ht="12.75">
      <c r="D1629" s="353"/>
      <c r="E1629" s="353"/>
    </row>
    <row r="1630" spans="4:5" ht="12.75">
      <c r="D1630" s="353"/>
      <c r="E1630" s="353"/>
    </row>
    <row r="1631" spans="4:5" ht="12.75">
      <c r="D1631" s="353"/>
      <c r="E1631" s="353"/>
    </row>
    <row r="1632" spans="4:5" ht="12.75">
      <c r="D1632" s="353"/>
      <c r="E1632" s="353"/>
    </row>
    <row r="1633" spans="4:5" ht="12.75">
      <c r="D1633" s="353"/>
      <c r="E1633" s="353"/>
    </row>
    <row r="1634" spans="4:5" ht="12.75">
      <c r="D1634" s="353"/>
      <c r="E1634" s="353"/>
    </row>
    <row r="1635" spans="4:5" ht="12.75">
      <c r="D1635" s="353"/>
      <c r="E1635" s="353"/>
    </row>
    <row r="1636" spans="4:5" ht="12.75">
      <c r="D1636" s="353"/>
      <c r="E1636" s="353"/>
    </row>
    <row r="1637" spans="4:5" ht="12.75">
      <c r="D1637" s="353"/>
      <c r="E1637" s="353"/>
    </row>
    <row r="1638" spans="4:5" ht="12.75">
      <c r="D1638" s="353"/>
      <c r="E1638" s="353"/>
    </row>
    <row r="1639" spans="4:5" ht="12.75">
      <c r="D1639" s="353"/>
      <c r="E1639" s="353"/>
    </row>
    <row r="1640" spans="4:5" ht="12.75">
      <c r="D1640" s="353"/>
      <c r="E1640" s="353"/>
    </row>
    <row r="1641" spans="4:5" ht="12.75">
      <c r="D1641" s="353"/>
      <c r="E1641" s="353"/>
    </row>
    <row r="1642" spans="4:5" ht="12.75">
      <c r="D1642" s="353"/>
      <c r="E1642" s="353"/>
    </row>
    <row r="1643" spans="4:5" ht="12.75">
      <c r="D1643" s="353"/>
      <c r="E1643" s="353"/>
    </row>
    <row r="1644" spans="4:5" ht="12.75">
      <c r="D1644" s="353"/>
      <c r="E1644" s="353"/>
    </row>
    <row r="1645" spans="4:5" ht="12.75">
      <c r="D1645" s="353"/>
      <c r="E1645" s="353"/>
    </row>
    <row r="1646" spans="4:5" ht="12.75">
      <c r="D1646" s="353"/>
      <c r="E1646" s="353"/>
    </row>
    <row r="1647" spans="4:5" ht="12.75">
      <c r="D1647" s="353"/>
      <c r="E1647" s="353"/>
    </row>
    <row r="1648" spans="4:5" ht="12.75">
      <c r="D1648" s="353"/>
      <c r="E1648" s="353"/>
    </row>
    <row r="1649" spans="4:5" ht="12.75">
      <c r="D1649" s="353"/>
      <c r="E1649" s="353"/>
    </row>
    <row r="1650" spans="4:5" ht="12.75">
      <c r="D1650" s="353"/>
      <c r="E1650" s="353"/>
    </row>
    <row r="1651" spans="4:5" ht="12.75">
      <c r="D1651" s="353"/>
      <c r="E1651" s="353"/>
    </row>
    <row r="1652" spans="4:5" ht="12.75">
      <c r="D1652" s="353"/>
      <c r="E1652" s="353"/>
    </row>
    <row r="1653" spans="4:5" ht="12.75">
      <c r="D1653" s="353"/>
      <c r="E1653" s="353"/>
    </row>
    <row r="1654" spans="4:5" ht="12.75">
      <c r="D1654" s="353"/>
      <c r="E1654" s="353"/>
    </row>
    <row r="1655" spans="4:5" ht="12.75">
      <c r="D1655" s="353"/>
      <c r="E1655" s="353"/>
    </row>
    <row r="1656" spans="4:5" ht="12.75">
      <c r="D1656" s="353"/>
      <c r="E1656" s="353"/>
    </row>
    <row r="1657" spans="4:5" ht="12.75">
      <c r="D1657" s="353"/>
      <c r="E1657" s="353"/>
    </row>
    <row r="1658" spans="4:5" ht="12.75">
      <c r="D1658" s="353"/>
      <c r="E1658" s="353"/>
    </row>
    <row r="1659" spans="4:5" ht="12.75">
      <c r="D1659" s="353"/>
      <c r="E1659" s="353"/>
    </row>
    <row r="1660" spans="4:5" ht="12.75">
      <c r="D1660" s="353"/>
      <c r="E1660" s="353"/>
    </row>
    <row r="1661" spans="4:5" ht="12.75">
      <c r="D1661" s="353"/>
      <c r="E1661" s="353"/>
    </row>
    <row r="1662" spans="4:5" ht="12.75">
      <c r="D1662" s="353"/>
      <c r="E1662" s="353"/>
    </row>
    <row r="1663" spans="4:5" ht="12.75">
      <c r="D1663" s="353"/>
      <c r="E1663" s="353"/>
    </row>
    <row r="1664" spans="4:5" ht="12.75">
      <c r="D1664" s="353"/>
      <c r="E1664" s="353"/>
    </row>
    <row r="1665" spans="4:5" ht="12.75">
      <c r="D1665" s="353"/>
      <c r="E1665" s="353"/>
    </row>
    <row r="1666" spans="4:5" ht="12.75">
      <c r="D1666" s="353"/>
      <c r="E1666" s="353"/>
    </row>
    <row r="1667" spans="4:5" ht="12.75">
      <c r="D1667" s="353"/>
      <c r="E1667" s="353"/>
    </row>
    <row r="1668" spans="4:5" ht="12.75">
      <c r="D1668" s="353"/>
      <c r="E1668" s="353"/>
    </row>
    <row r="1669" spans="4:5" ht="12.75">
      <c r="D1669" s="353"/>
      <c r="E1669" s="353"/>
    </row>
    <row r="1670" spans="4:5" ht="12.75">
      <c r="D1670" s="353"/>
      <c r="E1670" s="353"/>
    </row>
    <row r="1671" spans="4:5" ht="12.75">
      <c r="D1671" s="353"/>
      <c r="E1671" s="353"/>
    </row>
    <row r="1672" spans="4:5" ht="12.75">
      <c r="D1672" s="353"/>
      <c r="E1672" s="353"/>
    </row>
    <row r="1673" spans="4:5" ht="12.75">
      <c r="D1673" s="353"/>
      <c r="E1673" s="353"/>
    </row>
    <row r="1674" spans="4:5" ht="12.75">
      <c r="D1674" s="353"/>
      <c r="E1674" s="353"/>
    </row>
    <row r="1675" spans="4:5" ht="12.75">
      <c r="D1675" s="353"/>
      <c r="E1675" s="353"/>
    </row>
    <row r="1676" spans="4:5" ht="12.75">
      <c r="D1676" s="353"/>
      <c r="E1676" s="353"/>
    </row>
    <row r="1677" spans="4:5" ht="12.75">
      <c r="D1677" s="353"/>
      <c r="E1677" s="353"/>
    </row>
    <row r="1678" spans="4:5" ht="12.75">
      <c r="D1678" s="353"/>
      <c r="E1678" s="353"/>
    </row>
    <row r="1679" spans="4:5" ht="12.75">
      <c r="D1679" s="353"/>
      <c r="E1679" s="353"/>
    </row>
    <row r="1680" spans="4:5" ht="12.75">
      <c r="D1680" s="353"/>
      <c r="E1680" s="353"/>
    </row>
    <row r="1681" spans="4:5" ht="12.75">
      <c r="D1681" s="353"/>
      <c r="E1681" s="353"/>
    </row>
    <row r="1682" spans="4:5" ht="12.75">
      <c r="D1682" s="353"/>
      <c r="E1682" s="353"/>
    </row>
    <row r="1683" spans="4:5" ht="12.75">
      <c r="D1683" s="353"/>
      <c r="E1683" s="353"/>
    </row>
    <row r="1684" spans="4:5" ht="12.75">
      <c r="D1684" s="353"/>
      <c r="E1684" s="353"/>
    </row>
    <row r="1685" spans="4:5" ht="12.75">
      <c r="D1685" s="353"/>
      <c r="E1685" s="353"/>
    </row>
    <row r="1686" spans="4:5" ht="12.75">
      <c r="D1686" s="353"/>
      <c r="E1686" s="353"/>
    </row>
    <row r="1687" spans="4:5" ht="12.75">
      <c r="D1687" s="353"/>
      <c r="E1687" s="353"/>
    </row>
    <row r="1688" spans="4:5" ht="12.75">
      <c r="D1688" s="353"/>
      <c r="E1688" s="353"/>
    </row>
    <row r="1689" spans="4:5" ht="12.75">
      <c r="D1689" s="353"/>
      <c r="E1689" s="353"/>
    </row>
    <row r="1690" spans="4:5" ht="12.75">
      <c r="D1690" s="353"/>
      <c r="E1690" s="353"/>
    </row>
    <row r="1691" spans="4:5" ht="12.75">
      <c r="D1691" s="353"/>
      <c r="E1691" s="353"/>
    </row>
    <row r="1692" spans="4:5" ht="12.75">
      <c r="D1692" s="353"/>
      <c r="E1692" s="353"/>
    </row>
    <row r="1693" spans="4:5" ht="12.75">
      <c r="D1693" s="353"/>
      <c r="E1693" s="353"/>
    </row>
    <row r="1694" spans="4:5" ht="12.75">
      <c r="D1694" s="353"/>
      <c r="E1694" s="353"/>
    </row>
    <row r="1695" spans="4:5" ht="12.75">
      <c r="D1695" s="353"/>
      <c r="E1695" s="353"/>
    </row>
    <row r="1696" spans="4:5" ht="12.75">
      <c r="D1696" s="353"/>
      <c r="E1696" s="353"/>
    </row>
    <row r="1697" spans="4:5" ht="12.75">
      <c r="D1697" s="353"/>
      <c r="E1697" s="353"/>
    </row>
    <row r="1698" spans="4:5" ht="12.75">
      <c r="D1698" s="353"/>
      <c r="E1698" s="353"/>
    </row>
    <row r="1699" spans="4:5" ht="12.75">
      <c r="D1699" s="353"/>
      <c r="E1699" s="353"/>
    </row>
    <row r="1700" spans="4:5" ht="12.75">
      <c r="D1700" s="353"/>
      <c r="E1700" s="353"/>
    </row>
    <row r="1701" spans="4:5" ht="12.75">
      <c r="D1701" s="353"/>
      <c r="E1701" s="353"/>
    </row>
    <row r="1702" spans="4:5" ht="12.75">
      <c r="D1702" s="353"/>
      <c r="E1702" s="353"/>
    </row>
    <row r="1703" spans="4:5" ht="12.75">
      <c r="D1703" s="353"/>
      <c r="E1703" s="353"/>
    </row>
    <row r="1704" spans="4:5" ht="12.75">
      <c r="D1704" s="353"/>
      <c r="E1704" s="353"/>
    </row>
    <row r="1705" spans="4:5" ht="12.75">
      <c r="D1705" s="353"/>
      <c r="E1705" s="353"/>
    </row>
    <row r="1706" spans="4:5" ht="12.75">
      <c r="D1706" s="353"/>
      <c r="E1706" s="353"/>
    </row>
    <row r="1707" spans="4:5" ht="12.75">
      <c r="D1707" s="353"/>
      <c r="E1707" s="353"/>
    </row>
    <row r="1708" spans="4:5" ht="12.75">
      <c r="D1708" s="353"/>
      <c r="E1708" s="353"/>
    </row>
    <row r="1709" spans="4:5" ht="12.75">
      <c r="D1709" s="353"/>
      <c r="E1709" s="353"/>
    </row>
    <row r="1710" spans="4:5" ht="12.75">
      <c r="D1710" s="353"/>
      <c r="E1710" s="353"/>
    </row>
    <row r="1711" spans="4:5" ht="12.75">
      <c r="D1711" s="353"/>
      <c r="E1711" s="353"/>
    </row>
    <row r="1712" spans="4:5" ht="12.75">
      <c r="D1712" s="353"/>
      <c r="E1712" s="353"/>
    </row>
    <row r="1713" spans="4:5" ht="12.75">
      <c r="D1713" s="353"/>
      <c r="E1713" s="353"/>
    </row>
    <row r="1714" spans="4:5" ht="12.75">
      <c r="D1714" s="353"/>
      <c r="E1714" s="353"/>
    </row>
    <row r="1715" spans="4:5" ht="12.75">
      <c r="D1715" s="353"/>
      <c r="E1715" s="353"/>
    </row>
    <row r="1716" spans="4:5" ht="12.75">
      <c r="D1716" s="353"/>
      <c r="E1716" s="353"/>
    </row>
    <row r="1717" spans="4:5" ht="12.75">
      <c r="D1717" s="353"/>
      <c r="E1717" s="353"/>
    </row>
    <row r="1718" spans="4:5" ht="12.75">
      <c r="D1718" s="353"/>
      <c r="E1718" s="353"/>
    </row>
    <row r="1719" spans="4:5" ht="12.75">
      <c r="D1719" s="353"/>
      <c r="E1719" s="353"/>
    </row>
    <row r="1720" spans="4:5" ht="12.75">
      <c r="D1720" s="353"/>
      <c r="E1720" s="353"/>
    </row>
    <row r="1721" spans="4:5" ht="12.75">
      <c r="D1721" s="353"/>
      <c r="E1721" s="353"/>
    </row>
    <row r="1722" spans="4:5" ht="12.75">
      <c r="D1722" s="353"/>
      <c r="E1722" s="353"/>
    </row>
    <row r="1723" spans="4:5" ht="12.75">
      <c r="D1723" s="353"/>
      <c r="E1723" s="353"/>
    </row>
    <row r="1724" spans="4:5" ht="12.75">
      <c r="D1724" s="353"/>
      <c r="E1724" s="353"/>
    </row>
    <row r="1725" spans="4:5" ht="12.75">
      <c r="D1725" s="353"/>
      <c r="E1725" s="353"/>
    </row>
    <row r="1726" spans="4:5" ht="12.75">
      <c r="D1726" s="353"/>
      <c r="E1726" s="353"/>
    </row>
    <row r="1727" spans="4:5" ht="12.75">
      <c r="D1727" s="353"/>
      <c r="E1727" s="353"/>
    </row>
    <row r="1728" spans="4:5" ht="12.75">
      <c r="D1728" s="353"/>
      <c r="E1728" s="353"/>
    </row>
    <row r="1729" spans="4:5" ht="12.75">
      <c r="D1729" s="353"/>
      <c r="E1729" s="353"/>
    </row>
    <row r="1730" spans="4:5" ht="12.75">
      <c r="D1730" s="353"/>
      <c r="E1730" s="353"/>
    </row>
    <row r="1731" spans="4:5" ht="12.75">
      <c r="D1731" s="353"/>
      <c r="E1731" s="353"/>
    </row>
    <row r="1732" spans="4:5" ht="12.75">
      <c r="D1732" s="353"/>
      <c r="E1732" s="353"/>
    </row>
    <row r="1733" spans="4:5" ht="12.75">
      <c r="D1733" s="353"/>
      <c r="E1733" s="353"/>
    </row>
    <row r="1734" spans="4:5" ht="12.75">
      <c r="D1734" s="353"/>
      <c r="E1734" s="353"/>
    </row>
    <row r="1735" spans="4:5" ht="12.75">
      <c r="D1735" s="353"/>
      <c r="E1735" s="353"/>
    </row>
    <row r="1736" spans="4:5" ht="12.75">
      <c r="D1736" s="353"/>
      <c r="E1736" s="353"/>
    </row>
    <row r="1737" spans="4:5" ht="12.75">
      <c r="D1737" s="353"/>
      <c r="E1737" s="353"/>
    </row>
    <row r="1738" spans="4:5" ht="12.75">
      <c r="D1738" s="353"/>
      <c r="E1738" s="353"/>
    </row>
    <row r="1739" spans="4:5" ht="12.75">
      <c r="D1739" s="353"/>
      <c r="E1739" s="353"/>
    </row>
    <row r="1740" spans="4:5" ht="12.75">
      <c r="D1740" s="353"/>
      <c r="E1740" s="353"/>
    </row>
    <row r="1741" spans="4:5" ht="12.75">
      <c r="D1741" s="353"/>
      <c r="E1741" s="353"/>
    </row>
    <row r="1742" spans="4:5" ht="12.75">
      <c r="D1742" s="353"/>
      <c r="E1742" s="353"/>
    </row>
    <row r="1743" spans="4:5" ht="12.75">
      <c r="D1743" s="353"/>
      <c r="E1743" s="353"/>
    </row>
    <row r="1744" spans="4:5" ht="12.75">
      <c r="D1744" s="353"/>
      <c r="E1744" s="353"/>
    </row>
    <row r="1745" spans="4:5" ht="12.75">
      <c r="D1745" s="353"/>
      <c r="E1745" s="353"/>
    </row>
    <row r="1746" spans="4:5" ht="12.75">
      <c r="D1746" s="353"/>
      <c r="E1746" s="353"/>
    </row>
    <row r="1747" spans="4:5" ht="12.75">
      <c r="D1747" s="353"/>
      <c r="E1747" s="353"/>
    </row>
    <row r="1748" spans="4:5" ht="12.75">
      <c r="D1748" s="353"/>
      <c r="E1748" s="353"/>
    </row>
    <row r="1749" spans="4:5" ht="12.75">
      <c r="D1749" s="353"/>
      <c r="E1749" s="353"/>
    </row>
    <row r="1750" spans="4:5" ht="12.75">
      <c r="D1750" s="353"/>
      <c r="E1750" s="353"/>
    </row>
    <row r="1751" spans="4:5" ht="12.75">
      <c r="D1751" s="353"/>
      <c r="E1751" s="353"/>
    </row>
    <row r="1752" spans="4:5" ht="12.75">
      <c r="D1752" s="353"/>
      <c r="E1752" s="353"/>
    </row>
    <row r="1753" spans="4:5" ht="12.75">
      <c r="D1753" s="353"/>
      <c r="E1753" s="353"/>
    </row>
    <row r="1754" spans="4:5" ht="12.75">
      <c r="D1754" s="353"/>
      <c r="E1754" s="353"/>
    </row>
    <row r="1755" spans="4:5" ht="12.75">
      <c r="D1755" s="353"/>
      <c r="E1755" s="353"/>
    </row>
    <row r="1756" spans="4:5" ht="12.75">
      <c r="D1756" s="353"/>
      <c r="E1756" s="353"/>
    </row>
    <row r="1757" spans="4:5" ht="12.75">
      <c r="D1757" s="353"/>
      <c r="E1757" s="353"/>
    </row>
    <row r="1758" spans="4:5" ht="12.75">
      <c r="D1758" s="353"/>
      <c r="E1758" s="353"/>
    </row>
    <row r="1759" spans="4:5" ht="12.75">
      <c r="D1759" s="353"/>
      <c r="E1759" s="353"/>
    </row>
    <row r="1760" spans="4:5" ht="12.75">
      <c r="D1760" s="353"/>
      <c r="E1760" s="353"/>
    </row>
    <row r="1761" spans="4:5" ht="12.75">
      <c r="D1761" s="353"/>
      <c r="E1761" s="353"/>
    </row>
    <row r="1762" spans="4:5" ht="12.75">
      <c r="D1762" s="353"/>
      <c r="E1762" s="353"/>
    </row>
    <row r="1763" spans="4:5" ht="12.75">
      <c r="D1763" s="353"/>
      <c r="E1763" s="353"/>
    </row>
    <row r="1764" spans="4:5" ht="12.75">
      <c r="D1764" s="353"/>
      <c r="E1764" s="353"/>
    </row>
    <row r="1765" spans="4:5" ht="12.75">
      <c r="D1765" s="353"/>
      <c r="E1765" s="353"/>
    </row>
    <row r="1766" spans="4:5" ht="12.75">
      <c r="D1766" s="353"/>
      <c r="E1766" s="353"/>
    </row>
    <row r="1767" spans="4:5" ht="12.75">
      <c r="D1767" s="353"/>
      <c r="E1767" s="353"/>
    </row>
    <row r="1768" spans="4:5" ht="12.75">
      <c r="D1768" s="353"/>
      <c r="E1768" s="353"/>
    </row>
    <row r="1769" spans="4:5" ht="12.75">
      <c r="D1769" s="353"/>
      <c r="E1769" s="353"/>
    </row>
    <row r="1770" spans="4:5" ht="12.75">
      <c r="D1770" s="353"/>
      <c r="E1770" s="353"/>
    </row>
    <row r="1771" spans="4:5" ht="12.75">
      <c r="D1771" s="353"/>
      <c r="E1771" s="353"/>
    </row>
    <row r="1772" spans="4:5" ht="12.75">
      <c r="D1772" s="353"/>
      <c r="E1772" s="353"/>
    </row>
    <row r="1773" spans="4:5" ht="12.75">
      <c r="D1773" s="353"/>
      <c r="E1773" s="353"/>
    </row>
    <row r="1774" spans="4:5" ht="12.75">
      <c r="D1774" s="353"/>
      <c r="E1774" s="353"/>
    </row>
    <row r="1775" spans="4:5" ht="12.75">
      <c r="D1775" s="353"/>
      <c r="E1775" s="353"/>
    </row>
    <row r="1776" spans="4:5" ht="12.75">
      <c r="D1776" s="353"/>
      <c r="E1776" s="353"/>
    </row>
    <row r="1777" spans="4:5" ht="12.75">
      <c r="D1777" s="353"/>
      <c r="E1777" s="353"/>
    </row>
    <row r="1778" spans="4:5" ht="12.75">
      <c r="D1778" s="353"/>
      <c r="E1778" s="353"/>
    </row>
    <row r="1779" spans="4:5" ht="12.75">
      <c r="D1779" s="353"/>
      <c r="E1779" s="353"/>
    </row>
    <row r="1780" spans="4:5" ht="12.75">
      <c r="D1780" s="353"/>
      <c r="E1780" s="353"/>
    </row>
    <row r="1781" spans="4:5" ht="12.75">
      <c r="D1781" s="353"/>
      <c r="E1781" s="353"/>
    </row>
    <row r="1782" spans="4:5" ht="12.75">
      <c r="D1782" s="353"/>
      <c r="E1782" s="353"/>
    </row>
    <row r="1783" spans="4:5" ht="12.75">
      <c r="D1783" s="353"/>
      <c r="E1783" s="353"/>
    </row>
    <row r="1784" spans="4:5" ht="12.75">
      <c r="D1784" s="353"/>
      <c r="E1784" s="353"/>
    </row>
    <row r="1785" spans="4:5" ht="12.75">
      <c r="D1785" s="353"/>
      <c r="E1785" s="353"/>
    </row>
    <row r="1786" spans="4:5" ht="12.75">
      <c r="D1786" s="353"/>
      <c r="E1786" s="353"/>
    </row>
    <row r="1787" spans="4:5" ht="12.75">
      <c r="D1787" s="353"/>
      <c r="E1787" s="353"/>
    </row>
    <row r="1788" spans="4:5" ht="12.75">
      <c r="D1788" s="353"/>
      <c r="E1788" s="353"/>
    </row>
    <row r="1789" spans="4:5" ht="12.75">
      <c r="D1789" s="353"/>
      <c r="E1789" s="353"/>
    </row>
    <row r="1790" spans="4:5" ht="12.75">
      <c r="D1790" s="353"/>
      <c r="E1790" s="353"/>
    </row>
    <row r="1791" spans="4:5" ht="12.75">
      <c r="D1791" s="353"/>
      <c r="E1791" s="353"/>
    </row>
    <row r="1792" spans="4:5" ht="12.75">
      <c r="D1792" s="353"/>
      <c r="E1792" s="353"/>
    </row>
    <row r="1793" spans="4:5" ht="12.75">
      <c r="D1793" s="353"/>
      <c r="E1793" s="353"/>
    </row>
    <row r="1794" spans="4:5" ht="12.75">
      <c r="D1794" s="353"/>
      <c r="E1794" s="353"/>
    </row>
    <row r="1795" spans="4:5" ht="12.75">
      <c r="D1795" s="353"/>
      <c r="E1795" s="353"/>
    </row>
    <row r="1796" spans="4:5" ht="12.75">
      <c r="D1796" s="353"/>
      <c r="E1796" s="353"/>
    </row>
    <row r="1797" spans="4:5" ht="12.75">
      <c r="D1797" s="353"/>
      <c r="E1797" s="353"/>
    </row>
    <row r="1798" spans="4:5" ht="12.75">
      <c r="D1798" s="353"/>
      <c r="E1798" s="353"/>
    </row>
    <row r="1799" spans="4:5" ht="12.75">
      <c r="D1799" s="353"/>
      <c r="E1799" s="353"/>
    </row>
    <row r="1800" spans="4:5" ht="12.75">
      <c r="D1800" s="353"/>
      <c r="E1800" s="353"/>
    </row>
    <row r="1801" spans="4:5" ht="12.75">
      <c r="D1801" s="353"/>
      <c r="E1801" s="353"/>
    </row>
    <row r="1802" spans="4:5" ht="12.75">
      <c r="D1802" s="353"/>
      <c r="E1802" s="353"/>
    </row>
    <row r="1803" spans="4:5" ht="12.75">
      <c r="D1803" s="353"/>
      <c r="E1803" s="353"/>
    </row>
    <row r="1804" spans="4:5" ht="12.75">
      <c r="D1804" s="353"/>
      <c r="E1804" s="353"/>
    </row>
    <row r="1805" spans="4:5" ht="12.75">
      <c r="D1805" s="353"/>
      <c r="E1805" s="353"/>
    </row>
    <row r="1806" spans="4:5" ht="12.75">
      <c r="D1806" s="353"/>
      <c r="E1806" s="353"/>
    </row>
    <row r="1807" spans="4:5" ht="12.75">
      <c r="D1807" s="353"/>
      <c r="E1807" s="353"/>
    </row>
    <row r="1808" spans="4:5" ht="12.75">
      <c r="D1808" s="353"/>
      <c r="E1808" s="353"/>
    </row>
    <row r="1809" spans="4:5" ht="12.75">
      <c r="D1809" s="353"/>
      <c r="E1809" s="353"/>
    </row>
    <row r="1810" spans="4:5" ht="12.75">
      <c r="D1810" s="353"/>
      <c r="E1810" s="353"/>
    </row>
    <row r="1811" spans="4:5" ht="12.75">
      <c r="D1811" s="353"/>
      <c r="E1811" s="353"/>
    </row>
    <row r="1812" spans="4:5" ht="12.75">
      <c r="D1812" s="353"/>
      <c r="E1812" s="353"/>
    </row>
    <row r="1813" spans="4:5" ht="12.75">
      <c r="D1813" s="353"/>
      <c r="E1813" s="353"/>
    </row>
    <row r="1814" spans="4:5" ht="12.75">
      <c r="D1814" s="353"/>
      <c r="E1814" s="353"/>
    </row>
    <row r="1815" spans="4:5" ht="12.75">
      <c r="D1815" s="353"/>
      <c r="E1815" s="353"/>
    </row>
    <row r="1816" spans="4:5" ht="12.75">
      <c r="D1816" s="353"/>
      <c r="E1816" s="353"/>
    </row>
    <row r="1817" spans="4:5" ht="12.75">
      <c r="D1817" s="353"/>
      <c r="E1817" s="353"/>
    </row>
    <row r="1818" spans="4:5" ht="12.75">
      <c r="D1818" s="353"/>
      <c r="E1818" s="353"/>
    </row>
    <row r="1819" spans="4:5" ht="12.75">
      <c r="D1819" s="353"/>
      <c r="E1819" s="353"/>
    </row>
    <row r="1820" spans="4:5" ht="12.75">
      <c r="D1820" s="353"/>
      <c r="E1820" s="353"/>
    </row>
    <row r="1821" spans="4:5" ht="12.75">
      <c r="D1821" s="353"/>
      <c r="E1821" s="353"/>
    </row>
    <row r="1822" spans="4:5" ht="12.75">
      <c r="D1822" s="353"/>
      <c r="E1822" s="353"/>
    </row>
    <row r="1823" spans="4:5" ht="12.75">
      <c r="D1823" s="353"/>
      <c r="E1823" s="353"/>
    </row>
    <row r="1824" spans="4:5" ht="12.75">
      <c r="D1824" s="353"/>
      <c r="E1824" s="353"/>
    </row>
    <row r="1825" spans="4:5" ht="12.75">
      <c r="D1825" s="353"/>
      <c r="E1825" s="353"/>
    </row>
    <row r="1826" spans="4:5" ht="12.75">
      <c r="D1826" s="353"/>
      <c r="E1826" s="353"/>
    </row>
    <row r="1827" spans="4:5" ht="12.75">
      <c r="D1827" s="353"/>
      <c r="E1827" s="353"/>
    </row>
    <row r="1828" spans="4:5" ht="12.75">
      <c r="D1828" s="353"/>
      <c r="E1828" s="353"/>
    </row>
    <row r="1829" spans="4:5" ht="12.75">
      <c r="D1829" s="353"/>
      <c r="E1829" s="353"/>
    </row>
    <row r="1830" spans="4:5" ht="12.75">
      <c r="D1830" s="353"/>
      <c r="E1830" s="353"/>
    </row>
    <row r="1831" spans="4:5" ht="12.75">
      <c r="D1831" s="353"/>
      <c r="E1831" s="353"/>
    </row>
    <row r="1832" spans="4:5" ht="12.75">
      <c r="D1832" s="353"/>
      <c r="E1832" s="353"/>
    </row>
    <row r="1833" spans="4:5" ht="12.75">
      <c r="D1833" s="353"/>
      <c r="E1833" s="353"/>
    </row>
    <row r="1834" spans="4:5" ht="12.75">
      <c r="D1834" s="353"/>
      <c r="E1834" s="353"/>
    </row>
    <row r="1835" spans="4:5" ht="12.75">
      <c r="D1835" s="353"/>
      <c r="E1835" s="353"/>
    </row>
    <row r="1836" spans="4:5" ht="12.75">
      <c r="D1836" s="353"/>
      <c r="E1836" s="353"/>
    </row>
    <row r="1837" spans="4:5" ht="12.75">
      <c r="D1837" s="353"/>
      <c r="E1837" s="353"/>
    </row>
    <row r="1838" spans="4:5" ht="12.75">
      <c r="D1838" s="353"/>
      <c r="E1838" s="353"/>
    </row>
    <row r="1839" spans="4:5" ht="12.75">
      <c r="D1839" s="353"/>
      <c r="E1839" s="353"/>
    </row>
    <row r="1840" spans="4:5" ht="12.75">
      <c r="D1840" s="353"/>
      <c r="E1840" s="353"/>
    </row>
    <row r="1841" spans="4:5" ht="12.75">
      <c r="D1841" s="353"/>
      <c r="E1841" s="353"/>
    </row>
    <row r="1842" spans="4:5" ht="12.75">
      <c r="D1842" s="353"/>
      <c r="E1842" s="353"/>
    </row>
    <row r="1843" spans="4:5" ht="12.75">
      <c r="D1843" s="353"/>
      <c r="E1843" s="353"/>
    </row>
    <row r="1844" spans="4:5" ht="12.75">
      <c r="D1844" s="353"/>
      <c r="E1844" s="353"/>
    </row>
    <row r="1845" spans="4:5" ht="12.75">
      <c r="D1845" s="353"/>
      <c r="E1845" s="353"/>
    </row>
    <row r="1846" spans="4:5" ht="12.75">
      <c r="D1846" s="353"/>
      <c r="E1846" s="353"/>
    </row>
    <row r="1847" spans="4:5" ht="12.75">
      <c r="D1847" s="353"/>
      <c r="E1847" s="353"/>
    </row>
    <row r="1848" spans="4:5" ht="12.75">
      <c r="D1848" s="353"/>
      <c r="E1848" s="353"/>
    </row>
    <row r="1849" spans="4:5" ht="12.75">
      <c r="D1849" s="353"/>
      <c r="E1849" s="353"/>
    </row>
    <row r="1850" spans="4:5" ht="12.75">
      <c r="D1850" s="353"/>
      <c r="E1850" s="353"/>
    </row>
    <row r="1851" spans="4:5" ht="12.75">
      <c r="D1851" s="353"/>
      <c r="E1851" s="353"/>
    </row>
    <row r="1852" spans="4:5" ht="12.75">
      <c r="D1852" s="353"/>
      <c r="E1852" s="353"/>
    </row>
    <row r="1853" spans="4:5" ht="12.75">
      <c r="D1853" s="353"/>
      <c r="E1853" s="353"/>
    </row>
    <row r="1854" spans="4:5" ht="12.75">
      <c r="D1854" s="353"/>
      <c r="E1854" s="353"/>
    </row>
    <row r="1855" spans="4:5" ht="12.75">
      <c r="D1855" s="353"/>
      <c r="E1855" s="353"/>
    </row>
    <row r="1856" spans="4:5" ht="12.75">
      <c r="D1856" s="353"/>
      <c r="E1856" s="353"/>
    </row>
    <row r="1857" spans="4:5" ht="12.75">
      <c r="D1857" s="353"/>
      <c r="E1857" s="353"/>
    </row>
    <row r="1858" spans="4:5" ht="12.75">
      <c r="D1858" s="353"/>
      <c r="E1858" s="353"/>
    </row>
    <row r="1859" spans="4:5" ht="12.75">
      <c r="D1859" s="353"/>
      <c r="E1859" s="353"/>
    </row>
    <row r="1860" spans="4:5" ht="12.75">
      <c r="D1860" s="353"/>
      <c r="E1860" s="353"/>
    </row>
    <row r="1861" spans="4:5" ht="12.75">
      <c r="D1861" s="353"/>
      <c r="E1861" s="353"/>
    </row>
    <row r="1862" spans="4:5" ht="12.75">
      <c r="D1862" s="353"/>
      <c r="E1862" s="353"/>
    </row>
    <row r="1863" spans="4:5" ht="12.75">
      <c r="D1863" s="353"/>
      <c r="E1863" s="353"/>
    </row>
    <row r="1864" spans="4:5" ht="12.75">
      <c r="D1864" s="353"/>
      <c r="E1864" s="353"/>
    </row>
    <row r="1865" spans="4:5" ht="12.75">
      <c r="D1865" s="353"/>
      <c r="E1865" s="353"/>
    </row>
    <row r="1866" spans="4:5" ht="12.75">
      <c r="D1866" s="353"/>
      <c r="E1866" s="353"/>
    </row>
    <row r="1867" spans="4:5" ht="12.75">
      <c r="D1867" s="353"/>
      <c r="E1867" s="353"/>
    </row>
    <row r="1868" spans="4:5" ht="12.75">
      <c r="D1868" s="353"/>
      <c r="E1868" s="353"/>
    </row>
    <row r="1869" spans="4:5" ht="12.75">
      <c r="D1869" s="353"/>
      <c r="E1869" s="353"/>
    </row>
    <row r="1870" spans="4:5" ht="12.75">
      <c r="D1870" s="353"/>
      <c r="E1870" s="353"/>
    </row>
    <row r="1871" spans="4:5" ht="12.75">
      <c r="D1871" s="353"/>
      <c r="E1871" s="353"/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25" t="s">
        <v>194</v>
      </c>
      <c r="H5" s="526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25" t="s">
        <v>194</v>
      </c>
      <c r="H5" s="526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25" t="s">
        <v>194</v>
      </c>
      <c r="H5" s="526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525" t="s">
        <v>194</v>
      </c>
      <c r="H44" s="526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525" t="s">
        <v>194</v>
      </c>
      <c r="H96" s="526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525" t="s">
        <v>194</v>
      </c>
      <c r="H148" s="526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525" t="s">
        <v>194</v>
      </c>
      <c r="H191" s="526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525" t="s">
        <v>194</v>
      </c>
      <c r="H5" s="526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525" t="s">
        <v>194</v>
      </c>
      <c r="H44" s="526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525" t="s">
        <v>194</v>
      </c>
      <c r="H96" s="526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525" t="s">
        <v>194</v>
      </c>
      <c r="H148" s="526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525" t="s">
        <v>194</v>
      </c>
      <c r="H191" s="526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27" t="s">
        <v>194</v>
      </c>
      <c r="H5" s="5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29" t="s">
        <v>194</v>
      </c>
      <c r="H44" s="5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29" t="s">
        <v>194</v>
      </c>
      <c r="H96" s="5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29" t="s">
        <v>194</v>
      </c>
      <c r="H148" s="528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29" t="s">
        <v>194</v>
      </c>
      <c r="H191" s="528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27" t="s">
        <v>194</v>
      </c>
      <c r="H5" s="5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29" t="s">
        <v>194</v>
      </c>
      <c r="H44" s="5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29" t="s">
        <v>194</v>
      </c>
      <c r="H96" s="5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29" t="s">
        <v>194</v>
      </c>
      <c r="H148" s="528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29" t="s">
        <v>194</v>
      </c>
      <c r="H191" s="528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27" t="s">
        <v>194</v>
      </c>
      <c r="H5" s="5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29" t="s">
        <v>194</v>
      </c>
      <c r="H44" s="5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29" t="s">
        <v>194</v>
      </c>
      <c r="H96" s="5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529" t="s">
        <v>194</v>
      </c>
      <c r="H150" s="528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529" t="s">
        <v>194</v>
      </c>
      <c r="H193" s="528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27" t="s">
        <v>194</v>
      </c>
      <c r="H5" s="528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29" t="s">
        <v>194</v>
      </c>
      <c r="H44" s="528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29" t="s">
        <v>194</v>
      </c>
      <c r="H96" s="528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29" t="s">
        <v>194</v>
      </c>
      <c r="H152" s="528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29" t="s">
        <v>194</v>
      </c>
      <c r="H195" s="528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2017-02-08T12:24:11Z</cp:lastPrinted>
  <dcterms:created xsi:type="dcterms:W3CDTF">2005-05-20T13:40:13Z</dcterms:created>
  <dcterms:modified xsi:type="dcterms:W3CDTF">2017-02-14T10:47:13Z</dcterms:modified>
  <cp:category/>
  <cp:version/>
  <cp:contentType/>
  <cp:contentStatus/>
</cp:coreProperties>
</file>