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февраля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74" i="1" l="1"/>
  <c r="G173" i="1"/>
  <c r="G172" i="1"/>
  <c r="D172" i="1"/>
  <c r="G171" i="1"/>
  <c r="G170" i="1"/>
  <c r="G169" i="1"/>
  <c r="G168" i="1"/>
  <c r="G167" i="1"/>
  <c r="G166" i="1"/>
  <c r="G165" i="1"/>
  <c r="D164" i="1"/>
  <c r="G164" i="1" s="1"/>
  <c r="C164" i="1"/>
  <c r="G163" i="1"/>
  <c r="G162" i="1"/>
  <c r="G161" i="1"/>
  <c r="G160" i="1"/>
  <c r="G159" i="1"/>
  <c r="G158" i="1"/>
  <c r="G157" i="1"/>
  <c r="G156" i="1"/>
  <c r="G155" i="1"/>
  <c r="G154" i="1"/>
  <c r="G153" i="1"/>
  <c r="D152" i="1"/>
  <c r="G152" i="1" s="1"/>
  <c r="E151" i="1"/>
  <c r="C151" i="1"/>
  <c r="G150" i="1"/>
  <c r="F150" i="1"/>
  <c r="E149" i="1"/>
  <c r="D149" i="1"/>
  <c r="G149" i="1" s="1"/>
  <c r="C149" i="1"/>
  <c r="G148" i="1"/>
  <c r="F148" i="1"/>
  <c r="G147" i="1"/>
  <c r="F147" i="1"/>
  <c r="G146" i="1"/>
  <c r="F146" i="1"/>
  <c r="G145" i="1"/>
  <c r="G144" i="1"/>
  <c r="G143" i="1"/>
  <c r="F143" i="1"/>
  <c r="G142" i="1"/>
  <c r="F142" i="1"/>
  <c r="G141" i="1"/>
  <c r="G140" i="1"/>
  <c r="F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F124" i="1"/>
  <c r="E123" i="1"/>
  <c r="E122" i="1" s="1"/>
  <c r="E99" i="1" s="1"/>
  <c r="E98" i="1" s="1"/>
  <c r="D123" i="1"/>
  <c r="F123" i="1" s="1"/>
  <c r="C123" i="1"/>
  <c r="C122" i="1" s="1"/>
  <c r="C99" i="1" s="1"/>
  <c r="C98" i="1" s="1"/>
  <c r="D122" i="1"/>
  <c r="G122" i="1" s="1"/>
  <c r="G121" i="1"/>
  <c r="G120" i="1"/>
  <c r="G119" i="1"/>
  <c r="G118" i="1"/>
  <c r="F118" i="1"/>
  <c r="G117" i="1"/>
  <c r="F117" i="1"/>
  <c r="G116" i="1"/>
  <c r="F116" i="1"/>
  <c r="G115" i="1"/>
  <c r="F115" i="1"/>
  <c r="E114" i="1"/>
  <c r="D114" i="1"/>
  <c r="G114" i="1" s="1"/>
  <c r="C114" i="1"/>
  <c r="G112" i="1"/>
  <c r="F112" i="1"/>
  <c r="G111" i="1"/>
  <c r="F111" i="1"/>
  <c r="G110" i="1"/>
  <c r="F110" i="1"/>
  <c r="G109" i="1"/>
  <c r="F109" i="1"/>
  <c r="G108" i="1"/>
  <c r="G107" i="1"/>
  <c r="G106" i="1"/>
  <c r="G105" i="1"/>
  <c r="G104" i="1"/>
  <c r="F104" i="1"/>
  <c r="E103" i="1"/>
  <c r="C103" i="1"/>
  <c r="G102" i="1"/>
  <c r="F102" i="1"/>
  <c r="G101" i="1"/>
  <c r="F101" i="1"/>
  <c r="E100" i="1"/>
  <c r="D100" i="1"/>
  <c r="G100" i="1" s="1"/>
  <c r="C100" i="1"/>
  <c r="G97" i="1"/>
  <c r="F97" i="1"/>
  <c r="G96" i="1"/>
  <c r="F96" i="1"/>
  <c r="G95" i="1"/>
  <c r="G94" i="1"/>
  <c r="E93" i="1"/>
  <c r="D93" i="1"/>
  <c r="F93" i="1" s="1"/>
  <c r="C93" i="1"/>
  <c r="G93" i="1" s="1"/>
  <c r="G92" i="1"/>
  <c r="G91" i="1"/>
  <c r="G90" i="1"/>
  <c r="F90" i="1"/>
  <c r="G89" i="1"/>
  <c r="F89" i="1"/>
  <c r="G88" i="1"/>
  <c r="F88" i="1"/>
  <c r="G87" i="1"/>
  <c r="F87" i="1"/>
  <c r="G86" i="1"/>
  <c r="F86" i="1"/>
  <c r="G85" i="1"/>
  <c r="G84" i="1"/>
  <c r="F84" i="1"/>
  <c r="G83" i="1"/>
  <c r="F83" i="1"/>
  <c r="G82" i="1"/>
  <c r="F82" i="1"/>
  <c r="G81" i="1"/>
  <c r="F81" i="1"/>
  <c r="G80" i="1"/>
  <c r="G79" i="1"/>
  <c r="F79" i="1"/>
  <c r="G78" i="1"/>
  <c r="F78" i="1"/>
  <c r="G77" i="1"/>
  <c r="G76" i="1"/>
  <c r="F76" i="1"/>
  <c r="G75" i="1"/>
  <c r="G74" i="1"/>
  <c r="G73" i="1"/>
  <c r="F73" i="1"/>
  <c r="G72" i="1"/>
  <c r="F72" i="1"/>
  <c r="G71" i="1"/>
  <c r="F71" i="1"/>
  <c r="G70" i="1"/>
  <c r="F70" i="1"/>
  <c r="E69" i="1"/>
  <c r="D69" i="1"/>
  <c r="F69" i="1" s="1"/>
  <c r="C69" i="1"/>
  <c r="G69" i="1" s="1"/>
  <c r="G68" i="1"/>
  <c r="F68" i="1"/>
  <c r="G67" i="1"/>
  <c r="F67" i="1"/>
  <c r="F66" i="1"/>
  <c r="E65" i="1"/>
  <c r="D65" i="1"/>
  <c r="C65" i="1"/>
  <c r="F65" i="1" s="1"/>
  <c r="G64" i="1"/>
  <c r="G63" i="1"/>
  <c r="F63" i="1"/>
  <c r="G62" i="1"/>
  <c r="G61" i="1"/>
  <c r="F61" i="1"/>
  <c r="G60" i="1"/>
  <c r="G59" i="1"/>
  <c r="F59" i="1"/>
  <c r="D58" i="1"/>
  <c r="D57" i="1" s="1"/>
  <c r="C58" i="1"/>
  <c r="E57" i="1"/>
  <c r="C57" i="1"/>
  <c r="G56" i="1"/>
  <c r="F56" i="1"/>
  <c r="E55" i="1"/>
  <c r="D55" i="1"/>
  <c r="G55" i="1" s="1"/>
  <c r="C55" i="1"/>
  <c r="G54" i="1"/>
  <c r="F54" i="1"/>
  <c r="G53" i="1"/>
  <c r="F53" i="1"/>
  <c r="F51" i="1"/>
  <c r="F49" i="1"/>
  <c r="E49" i="1"/>
  <c r="D49" i="1"/>
  <c r="C49" i="1"/>
  <c r="G49" i="1" s="1"/>
  <c r="G51" i="1" s="1"/>
  <c r="G48" i="1"/>
  <c r="F48" i="1"/>
  <c r="F47" i="1"/>
  <c r="E47" i="1"/>
  <c r="D47" i="1"/>
  <c r="G47" i="1" s="1"/>
  <c r="C47" i="1"/>
  <c r="G45" i="1"/>
  <c r="F45" i="1"/>
  <c r="E44" i="1"/>
  <c r="E43" i="1" s="1"/>
  <c r="E41" i="1" s="1"/>
  <c r="D44" i="1"/>
  <c r="F44" i="1" s="1"/>
  <c r="C44" i="1"/>
  <c r="G44" i="1" s="1"/>
  <c r="D43" i="1"/>
  <c r="G38" i="1"/>
  <c r="F38" i="1"/>
  <c r="G37" i="1"/>
  <c r="F37" i="1"/>
  <c r="G36" i="1"/>
  <c r="F36" i="1"/>
  <c r="G35" i="1"/>
  <c r="F35" i="1"/>
  <c r="E34" i="1"/>
  <c r="D34" i="1"/>
  <c r="G34" i="1" s="1"/>
  <c r="C34" i="1"/>
  <c r="E33" i="1"/>
  <c r="C33" i="1"/>
  <c r="G32" i="1"/>
  <c r="F32" i="1"/>
  <c r="G31" i="1"/>
  <c r="F31" i="1"/>
  <c r="F30" i="1"/>
  <c r="E30" i="1"/>
  <c r="D30" i="1"/>
  <c r="G30" i="1" s="1"/>
  <c r="C30" i="1"/>
  <c r="G29" i="1"/>
  <c r="F29" i="1"/>
  <c r="G28" i="1"/>
  <c r="F28" i="1"/>
  <c r="G27" i="1"/>
  <c r="F27" i="1"/>
  <c r="G26" i="1"/>
  <c r="F25" i="1"/>
  <c r="G24" i="1"/>
  <c r="F24" i="1"/>
  <c r="G23" i="1"/>
  <c r="F23" i="1"/>
  <c r="G22" i="1"/>
  <c r="F22" i="1"/>
  <c r="E21" i="1"/>
  <c r="E20" i="1" s="1"/>
  <c r="D21" i="1"/>
  <c r="F21" i="1" s="1"/>
  <c r="C21" i="1"/>
  <c r="G21" i="1" s="1"/>
  <c r="D20" i="1"/>
  <c r="G19" i="1"/>
  <c r="F19" i="1"/>
  <c r="G18" i="1"/>
  <c r="F18" i="1"/>
  <c r="G17" i="1"/>
  <c r="F17" i="1"/>
  <c r="G16" i="1"/>
  <c r="F16" i="1"/>
  <c r="E15" i="1"/>
  <c r="E14" i="1" s="1"/>
  <c r="D15" i="1"/>
  <c r="C15" i="1"/>
  <c r="F15" i="1" s="1"/>
  <c r="D14" i="1"/>
  <c r="G13" i="1"/>
  <c r="F13" i="1"/>
  <c r="G12" i="1"/>
  <c r="F12" i="1"/>
  <c r="G11" i="1"/>
  <c r="F11" i="1"/>
  <c r="E10" i="1"/>
  <c r="E9" i="1" s="1"/>
  <c r="D10" i="1"/>
  <c r="C10" i="1"/>
  <c r="F10" i="1" s="1"/>
  <c r="D9" i="1"/>
  <c r="G57" i="1" l="1"/>
  <c r="F57" i="1"/>
  <c r="G9" i="1"/>
  <c r="G20" i="1"/>
  <c r="E8" i="1"/>
  <c r="E175" i="1" s="1"/>
  <c r="G15" i="1"/>
  <c r="G65" i="1"/>
  <c r="G123" i="1"/>
  <c r="F149" i="1"/>
  <c r="C20" i="1"/>
  <c r="F20" i="1" s="1"/>
  <c r="D41" i="1"/>
  <c r="D42" i="1"/>
  <c r="C43" i="1"/>
  <c r="F58" i="1"/>
  <c r="D103" i="1"/>
  <c r="D151" i="1"/>
  <c r="G151" i="1" s="1"/>
  <c r="G10" i="1"/>
  <c r="F34" i="1"/>
  <c r="E42" i="1"/>
  <c r="F55" i="1"/>
  <c r="G58" i="1"/>
  <c r="F100" i="1"/>
  <c r="F114" i="1"/>
  <c r="F122" i="1"/>
  <c r="C9" i="1"/>
  <c r="C14" i="1"/>
  <c r="G14" i="1" s="1"/>
  <c r="D33" i="1"/>
  <c r="F43" i="1" l="1"/>
  <c r="C41" i="1"/>
  <c r="C8" i="1" s="1"/>
  <c r="C175" i="1" s="1"/>
  <c r="F42" i="1"/>
  <c r="G42" i="1"/>
  <c r="G33" i="1"/>
  <c r="F33" i="1"/>
  <c r="F9" i="1"/>
  <c r="G43" i="1"/>
  <c r="D99" i="1"/>
  <c r="D8" i="1"/>
  <c r="F14" i="1"/>
  <c r="F103" i="1"/>
  <c r="G103" i="1"/>
  <c r="G99" i="1" l="1"/>
  <c r="D98" i="1"/>
  <c r="F99" i="1"/>
  <c r="G41" i="1"/>
  <c r="F41" i="1"/>
  <c r="G8" i="1"/>
  <c r="F8" i="1"/>
  <c r="G98" i="1" l="1"/>
  <c r="F98" i="1"/>
  <c r="D175" i="1"/>
  <c r="G175" i="1" l="1"/>
  <c r="F175" i="1"/>
</calcChain>
</file>

<file path=xl/sharedStrings.xml><?xml version="1.0" encoding="utf-8"?>
<sst xmlns="http://schemas.openxmlformats.org/spreadsheetml/2006/main" count="338" uniqueCount="300">
  <si>
    <r>
      <rPr>
        <sz val="8"/>
        <rFont val="Times New Roman"/>
        <family val="1"/>
        <charset val="204"/>
      </rPr>
      <t>СПРАВКА ОБ ИСПОЛНЕНИИ</t>
    </r>
    <r>
      <rPr>
        <b/>
        <sz val="8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КОНСОЛИДИРОВАННОГО</t>
    </r>
    <r>
      <rPr>
        <b/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БЮДЖЕТА</t>
    </r>
  </si>
  <si>
    <t xml:space="preserve">             по доходам </t>
  </si>
  <si>
    <t xml:space="preserve">           Александровского района</t>
  </si>
  <si>
    <t xml:space="preserve">    код</t>
  </si>
  <si>
    <t>первоначальный</t>
  </si>
  <si>
    <t>факт</t>
  </si>
  <si>
    <t>Отклонение</t>
  </si>
  <si>
    <t>бюджетной</t>
  </si>
  <si>
    <t>Наименование доходов</t>
  </si>
  <si>
    <t>план</t>
  </si>
  <si>
    <t>классификации</t>
  </si>
  <si>
    <t>годовой</t>
  </si>
  <si>
    <t>в %</t>
  </si>
  <si>
    <t>в сумме</t>
  </si>
  <si>
    <t>000 1 00 0000 00 0000 000</t>
  </si>
  <si>
    <t xml:space="preserve">         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</si>
  <si>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</si>
  <si>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</si>
  <si>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</si>
  <si>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</si>
  <si>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</si>
  <si>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НК РФ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</si>
  <si>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</si>
  <si>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</si>
  <si>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000  1  01  02030  01  0000  110</t>
  </si>
  <si>
    <t>000 1   03  00000  00 0000   110</t>
  </si>
  <si>
    <t>НАЛОГИ НА ТОВАРЫ (РАБОТЫ,УСЛУГИ) РЕАЛИЗУЕМЫЕ НА ТЕРРИТОРИИ РФ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</si>
  <si>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</si>
  <si>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</si>
  <si>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</si>
  <si>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Доходы от уплаты акцизов на дизельное топливо</t>
  </si>
  <si>
    <t>000 1   03  02240  01 0000   110</t>
  </si>
  <si>
    <t>Доходы от уплаты акцизов на моторные масла</t>
  </si>
  <si>
    <t>000 1   03  02250  01 0000   110</t>
  </si>
  <si>
    <t>Доходы от уплаты акцизов на автомобильный бензин</t>
  </si>
  <si>
    <t>000 1   03  02260  01 0000   110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</si>
  <si>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</si>
  <si>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</si>
  <si>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</si>
  <si>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</si>
  <si>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системы налогообложения</t>
  </si>
  <si>
    <t>000 1 05 01011 01 0000 110</t>
  </si>
  <si>
    <t>Налог,взимаемый с плательщиков,выбравших в качестве обьекта налогообложения доходы</t>
  </si>
  <si>
    <t>000 1 05 01021 01 0000 110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</si>
  <si>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</si>
  <si>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</si>
  <si>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</si>
  <si>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</si>
  <si>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</si>
  <si>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</si>
  <si>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</si>
  <si>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</si>
  <si>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</si>
  <si>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</si>
  <si>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</si>
  <si>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</si>
  <si>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</si>
  <si>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</si>
  <si>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</si>
  <si>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</si>
  <si>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</si>
  <si>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</si>
  <si>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</si>
  <si>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</si>
  <si>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</si>
  <si>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</si>
  <si>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</si>
  <si>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</si>
  <si>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</si>
  <si>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</si>
  <si>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</si>
  <si>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000 1 08 07000 01 0000 110</t>
  </si>
  <si>
    <t>Государственная пошлина за выдачу и обмен паспорта гражданина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</si>
  <si>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</si>
  <si>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</si>
  <si>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</si>
  <si>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</si>
  <si>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</si>
  <si>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</si>
  <si>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</si>
  <si>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1 1 11 05020 00 0000 120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</si>
  <si>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</si>
  <si>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</si>
  <si>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</si>
  <si>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</si>
  <si>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</si>
  <si>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</si>
  <si>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</si>
  <si>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</si>
  <si>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000 1 11 05325 10 0000 120</t>
  </si>
  <si>
    <t>Плата по соглашениям об установлении сервитута, заключенным органами местного самоуправления сельских поселений</t>
  </si>
  <si>
    <t>000 1 11 09040 05 0000 120</t>
  </si>
  <si>
    <t>Прочие поступления от использования имущества</t>
  </si>
  <si>
    <t>000 1 11 09045 05 0000 120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</si>
  <si>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</si>
  <si>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</si>
  <si>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</si>
  <si>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Платежи за негативное воздействие на окружающую среду</t>
  </si>
  <si>
    <t>000 1 12 01010 01 0000 120</t>
  </si>
  <si>
    <t>1 1 12 01030 01 0000 120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</si>
  <si>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</si>
  <si>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</si>
  <si>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</si>
  <si>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</si>
  <si>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</si>
  <si>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000 1 14 000 00 0000 000</t>
  </si>
  <si>
    <t>Доходы от продажи земельных участков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</si>
  <si>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</si>
  <si>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000 1 14 030501 05 0000 430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</si>
  <si>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</si>
  <si>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</si>
  <si>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000 1 16 00000 00 0000 000</t>
  </si>
  <si>
    <t>Штрафы, санкции,возмещение ущерба</t>
  </si>
  <si>
    <t>Денежные взыскания за административные правонарушения в области налогов и сборов</t>
  </si>
  <si>
    <t>000 1 16 03030 01 0000 140</t>
  </si>
  <si>
    <t>000 1 16 06000 01 3000 140</t>
  </si>
  <si>
    <t>Денежные взыскания за нарушение зак-ва о применении контрольно-кассовой техники</t>
  </si>
  <si>
    <t>000 1 16 08010 01 0000 140</t>
  </si>
  <si>
    <t>Денежные взыскаания за административные правонарушения в области государственного регулирования производства и оборота этилового спирта, алкогольной продукции</t>
  </si>
  <si>
    <t>Денежные взыскания за нарушение зак-ва о недрах</t>
  </si>
  <si>
    <t>000 1 16 25050 01 0000 140</t>
  </si>
  <si>
    <t>Денежные взыскания (штрафы) за нарушение законод-ва 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</si>
  <si>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</si>
  <si>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</si>
  <si>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000 1 16 28000 01 0000 140</t>
  </si>
  <si>
    <t>Денежные взыскания (штрафы) за нарушение законод-ва в области обеспеч. сан-но- эпидем. благополуч. человека</t>
  </si>
  <si>
    <t>Прочие денежные взыскания за правонарушения в области дорожного движения</t>
  </si>
  <si>
    <t>000 1 16 43000 01 0000 140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</si>
  <si>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</si>
  <si>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000 1 16 90000 00 0000 140</t>
  </si>
  <si>
    <t>Прочие поступления от денежных взысканий</t>
  </si>
  <si>
    <t>000 1 16 90050 00 0000 140</t>
  </si>
  <si>
    <t>Прочие поступления от денежных взысканий, зачисляемые в местные бюджеты</t>
  </si>
  <si>
    <t>000 1 17 00000 00 0000 000</t>
  </si>
  <si>
    <t>Прочие неналоговые доходы</t>
  </si>
  <si>
    <t>111 1 17 01050 05 0000 180</t>
  </si>
  <si>
    <t>000 1 17 01050 10 0000 180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</si>
  <si>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</si>
  <si>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</si>
  <si>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</si>
  <si>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</si>
  <si>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</si>
  <si>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</si>
  <si>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</si>
  <si>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</si>
  <si>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</si>
  <si>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</si>
  <si>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</si>
  <si>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</si>
  <si>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000 2 02 25497 05 0000 150</t>
  </si>
  <si>
    <r>
      <t xml:space="preserve">Субсидии молодым семьям </t>
    </r>
    <r>
      <rPr>
        <b/>
        <i/>
        <sz val="9"/>
        <rFont val="Times New Roman"/>
        <family val="1"/>
        <charset val="204"/>
      </rPr>
      <t>Ф</t>
    </r>
  </si>
  <si>
    <t>Субсид.на проведение текущего ремонта дорожной сети</t>
  </si>
  <si>
    <t>000 2 02 25027 05 0000 150</t>
  </si>
  <si>
    <t>Субсидии по программе "Доступная среда"</t>
  </si>
  <si>
    <t>000 2 02 25519 05 0000 150</t>
  </si>
  <si>
    <t>Субсидии на поддержку отрасли культуры</t>
  </si>
  <si>
    <t>000 2 02 25555 10 0000150</t>
  </si>
  <si>
    <t>Субсидии бюджетам сельских поселений на реализацию программ формирования современной городской среды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</si>
  <si>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</si>
  <si>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</si>
  <si>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</si>
  <si>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</si>
  <si>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молодым семьям для отдельных категорий граждан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</si>
  <si>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</si>
  <si>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Судсидия на организацию подвоза обучающихся в муниципальных общеобразовательных организациях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</si>
  <si>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</si>
  <si>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</si>
  <si>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</si>
  <si>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</si>
  <si>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</si>
  <si>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</si>
  <si>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>Субвенции на регулирование тарифов</t>
  </si>
  <si>
    <t>Субвенции на сельскохозяйственное производство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</si>
  <si>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</si>
  <si>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</si>
  <si>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</si>
  <si>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</si>
  <si>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 xml:space="preserve">Созд.и орг. комиссии по делам несовершеннолетних </t>
  </si>
  <si>
    <t>Субвенции на формирование торгового реестра</t>
  </si>
  <si>
    <t>Субвенц. на орг. вып по соц. найму</t>
  </si>
  <si>
    <t>Субвенции для организации опеки и попечительства над несовершеннолетними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</si>
  <si>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(80510)</t>
    </r>
  </si>
  <si>
    <t>Единая субвенция по содержанию детей в замещающих семьях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</si>
  <si>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(80500)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</si>
  <si>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</si>
  <si>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</si>
  <si>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</si>
  <si>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  <charset val="204"/>
      </rPr>
      <t>Ф(R0820)</t>
    </r>
  </si>
  <si>
    <t>000 2 02 35118 05 0000 150</t>
  </si>
  <si>
    <t>Субвенции на осущ. полном. по перв.воин. Учету</t>
  </si>
  <si>
    <t>000 2 02 35260 05 0000 150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</si>
  <si>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</si>
  <si>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</si>
  <si>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i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</si>
  <si>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</si>
  <si>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гос.полномочий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</si>
  <si>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</si>
  <si>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</si>
  <si>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</si>
  <si>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</si>
  <si>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</si>
  <si>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</si>
  <si>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</si>
  <si>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</si>
  <si>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</si>
  <si>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</si>
  <si>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</si>
  <si>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</si>
  <si>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   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</si>
  <si>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</si>
  <si>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</si>
  <si>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</si>
  <si>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 xml:space="preserve">Исполнитель:  Е.М. Горяинова </t>
  </si>
  <si>
    <t>(2-17-99)</t>
  </si>
  <si>
    <t>000 1 16 35030 05 0000 140</t>
  </si>
  <si>
    <t xml:space="preserve">         на 1 февраля 2019 года</t>
  </si>
  <si>
    <t>на 1 февраля</t>
  </si>
  <si>
    <t>Налог на доходы физических лиц с доходов, полученных физическими лицами в соответствии со ст. 228 НК РФ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</si>
  <si>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</si>
  <si>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</si>
  <si>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</si>
  <si>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</si>
  <si>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</si>
  <si>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000 1 12 01020 01 0000 120</t>
  </si>
  <si>
    <t>Плата за выбросы загрязняющих веществ в атмосферный воздух передвижными объектами</t>
  </si>
  <si>
    <t>000 1 12 01050 01 0000 120</t>
  </si>
  <si>
    <t>Плата за иные виды негативеного воздействия</t>
  </si>
  <si>
    <t>000 11302995050000130</t>
  </si>
  <si>
    <t>Прочие доходы от компенсации затрат бюджетов муниципальных районов</t>
  </si>
  <si>
    <t>000 1 14 02052 05 0000 410</t>
  </si>
  <si>
    <t>000 1 16 03000 01 0000 140</t>
  </si>
  <si>
    <t>000 1 16 18050 00 0000 140</t>
  </si>
  <si>
    <t>Денежные взыскания за нарушение бюджетного законодательства</t>
  </si>
  <si>
    <t>000 1 16 21050 01 0000 140</t>
  </si>
  <si>
    <t>Денежные взыскания и иные суммы, взыскиваемые с лиц,виновных в совершении преступлений, зачисляемые в местные бюджеты</t>
  </si>
  <si>
    <t>000 1 16 25010 01 0000 140</t>
  </si>
  <si>
    <t>000 1 16 27000 01 0000 140</t>
  </si>
  <si>
    <t>Денежные взыскания по искам</t>
  </si>
  <si>
    <t>000 1 16 30000 01 0000 140</t>
  </si>
  <si>
    <t>правонарушения в области дорожного  движения</t>
  </si>
  <si>
    <t>000 1 16 33050 10 0000 140</t>
  </si>
  <si>
    <t>Денежные взыскания за нарушение зак-ва РФ о размещении заказов на поставки товаров,выполнение работ,оказание услуг для нужд мун-х районов</t>
  </si>
  <si>
    <t>Суммы по искам о возмещении вреда, причиненного окружающей среде, подлежащие зачислению в бюджеты муниципальных районов</t>
  </si>
  <si>
    <t>182 1 16 08000 01 3000 140</t>
  </si>
  <si>
    <t>Денежные взыскания за административные правонарушения в обл. гос. регулирования пр-ва алкогольной прод-ии</t>
  </si>
  <si>
    <t xml:space="preserve">Невыясненные поступления,зачисляемые в местные б-ты </t>
  </si>
  <si>
    <t>012 1 17 02020 10 0000 120</t>
  </si>
  <si>
    <t>Возмещение потерь сельхозпроизводства</t>
  </si>
  <si>
    <t>012 1 17 05000 00 0000 180</t>
  </si>
  <si>
    <t>000 2 02 02008 05 0000 150</t>
  </si>
  <si>
    <t>Субсидии молодым семьям</t>
  </si>
  <si>
    <t>000 2 02 20077 05 0000 150</t>
  </si>
  <si>
    <t>Адресные инвестиции</t>
  </si>
  <si>
    <t>000 2 02 25097 05 0000 150</t>
  </si>
  <si>
    <t>Субс.на создание в общеобраз.орг.,условий для занятия физ.культурой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</si>
  <si>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  <charset val="204"/>
      </rPr>
      <t>Ф</t>
    </r>
  </si>
  <si>
    <t>000 2 02 20216 05 0000 150</t>
  </si>
  <si>
    <t>000 2 02 25467 05 0000 150</t>
  </si>
  <si>
    <t>Субсидия бюджетам на поддержку отрасли культуры</t>
  </si>
  <si>
    <t>Субсидии на повышение заработной платы педагогическим и культ.работникам</t>
  </si>
  <si>
    <t>000 2 02 29999 05 9000 150</t>
  </si>
  <si>
    <t>Субс.на соф.расх.по подгот.документов для внесения в гос.кадастр недвижимости</t>
  </si>
  <si>
    <t>Субв.по ведению списка подлежащих обеспеч.жилыми помещ.детей-сирот и детей,оставшихся без попечения родителей</t>
  </si>
  <si>
    <t>000 2 02 35542 05 0000 150</t>
  </si>
  <si>
    <t>Субвенции бюджетам муниципальных районов на повышение продуктивности в молочном скотоводстве</t>
  </si>
  <si>
    <t>000 2 02 35543 05 0000 150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</si>
  <si>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</si>
  <si>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000 2 02 04000 00 0000 150</t>
  </si>
  <si>
    <t>Иные межбюджетные трансферты</t>
  </si>
  <si>
    <t>000 2 02 04012 05 0000 150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</si>
  <si>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</si>
  <si>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</si>
  <si>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</si>
  <si>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000 2 02 04014 05 0000 150</t>
  </si>
  <si>
    <t>МТ передаваемые бюджетам МР из бюджетов поселений</t>
  </si>
  <si>
    <t>000 2 02 04041 05 0000 150</t>
  </si>
  <si>
    <t>МТ на подключение общедоступных библиотек к сети интернет</t>
  </si>
  <si>
    <t>000 2 02 04025 05 0000 150</t>
  </si>
  <si>
    <t>МТ на комплектование книжных фондов библиотек</t>
  </si>
  <si>
    <t>000 2 02 04052 05 0000 150</t>
  </si>
  <si>
    <t>МТ на госуд.поддержку мун-х учреждений культуры,нах-ся на территориях сельских поселений</t>
  </si>
  <si>
    <t>000 2 02 04053 05 0000 150</t>
  </si>
  <si>
    <t>МТ на госуд.поддержку лучших работников мун-х учреждений культуры,нах-ся на территории сельских поселений</t>
  </si>
  <si>
    <t>000 2 02 04061 05 0000 150</t>
  </si>
  <si>
    <t>МТ на завершение работ по созданию МФЦ</t>
  </si>
  <si>
    <t>000 2 02 04070 05 0000 150</t>
  </si>
  <si>
    <t>МТ на гос.поддержку(грант) комплексного развития учреждений культуры</t>
  </si>
  <si>
    <t>Межбюджетные трансферты,передаваемые бюджетам поселений</t>
  </si>
  <si>
    <t>000 2 02 04999 00 0000 150</t>
  </si>
  <si>
    <t>Прочие межбюджетные трансферты</t>
  </si>
  <si>
    <t>000 2 02 04999 05 0000 150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</si>
  <si>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</si>
  <si>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</si>
  <si>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На проведение кап.ремонта зданий учреждений культуры</t>
  </si>
  <si>
    <t>МТ На уплату процентов по кредиту на газификацию</t>
  </si>
  <si>
    <t>МТ на повышение эффективности расходов</t>
  </si>
  <si>
    <t>000 2 04 05000 05 0000 000</t>
  </si>
  <si>
    <t>Безвозмездные поступления от негосударственных организаций</t>
  </si>
  <si>
    <t>000 2 07 05000 05 0000 000</t>
  </si>
  <si>
    <t>Прочие безвозмездные поступления в бюджеты муниц.районов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</si>
</sst>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0.00000"/>
    <numFmt numFmtId="166" formatCode="0.0"/>
    <numFmt numFmtId="167" formatCode="0.000"/>
    <numFmt numFmtId="168" formatCode="0.0000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30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6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top"/>
    </xf>
    <xf numFmtId="0" fontId="2" fillId="0" borderId="0" xfId="0" applyFont="1" applyBorder="1"/>
    <xf numFmtId="0" fontId="7" fillId="0" borderId="9" xfId="0" applyFont="1" applyBorder="1"/>
    <xf numFmtId="0" fontId="2" fillId="0" borderId="10" xfId="0" applyFont="1" applyBorder="1" applyAlignment="1">
      <alignment horizontal="center"/>
    </xf>
    <xf numFmtId="0" fontId="7" fillId="0" borderId="0" xfId="0" applyFont="1" applyBorder="1"/>
    <xf numFmtId="49" fontId="1" fillId="0" borderId="12" xfId="0" applyNumberFormat="1" applyFont="1" applyBorder="1"/>
    <xf numFmtId="0" fontId="1" fillId="0" borderId="12" xfId="0" applyFont="1" applyBorder="1"/>
    <xf numFmtId="49" fontId="1" fillId="0" borderId="16" xfId="1" applyNumberFormat="1" applyFont="1" applyBorder="1" applyAlignment="1">
      <alignment vertical="center"/>
    </xf>
    <xf numFmtId="0" fontId="1" fillId="0" borderId="16" xfId="1" applyFont="1" applyBorder="1" applyAlignment="1">
      <alignment horizontal="left" wrapText="1"/>
    </xf>
    <xf numFmtId="0" fontId="1" fillId="0" borderId="16" xfId="1" applyFont="1" applyBorder="1" applyAlignment="1">
      <alignment horizontal="left" vertical="distributed" wrapText="1"/>
    </xf>
    <xf numFmtId="49" fontId="2" fillId="0" borderId="19" xfId="1" applyNumberFormat="1" applyFont="1" applyBorder="1" applyAlignment="1">
      <alignment vertical="center"/>
    </xf>
    <xf numFmtId="0" fontId="2" fillId="0" borderId="6" xfId="1" applyFont="1" applyBorder="1" applyAlignment="1">
      <alignment horizontal="center" vertical="distributed" wrapText="1"/>
    </xf>
    <xf numFmtId="49" fontId="1" fillId="0" borderId="20" xfId="1" applyNumberFormat="1" applyFont="1" applyBorder="1" applyAlignment="1"/>
    <xf numFmtId="49" fontId="10" fillId="0" borderId="20" xfId="1" applyNumberFormat="1" applyFont="1" applyBorder="1" applyAlignment="1"/>
    <xf numFmtId="0" fontId="10" fillId="0" borderId="22" xfId="1" applyFont="1" applyBorder="1" applyAlignment="1">
      <alignment horizontal="left" wrapText="1"/>
    </xf>
    <xf numFmtId="0" fontId="10" fillId="0" borderId="0" xfId="0" applyFont="1"/>
    <xf numFmtId="49" fontId="10" fillId="0" borderId="13" xfId="1" applyNumberFormat="1" applyFont="1" applyBorder="1" applyAlignment="1"/>
    <xf numFmtId="0" fontId="10" fillId="0" borderId="17" xfId="1" applyFont="1" applyBorder="1" applyAlignment="1">
      <alignment horizontal="left" wrapText="1"/>
    </xf>
    <xf numFmtId="0" fontId="7" fillId="0" borderId="24" xfId="0" applyFont="1" applyBorder="1"/>
    <xf numFmtId="0" fontId="7" fillId="0" borderId="25" xfId="0" applyFont="1" applyBorder="1"/>
    <xf numFmtId="0" fontId="7" fillId="0" borderId="0" xfId="0" applyFont="1"/>
    <xf numFmtId="0" fontId="1" fillId="0" borderId="20" xfId="0" applyFont="1" applyBorder="1"/>
    <xf numFmtId="0" fontId="1" fillId="0" borderId="15" xfId="0" applyFont="1" applyBorder="1" applyAlignment="1">
      <alignment wrapText="1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0" fillId="0" borderId="2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" fillId="0" borderId="16" xfId="0" applyFont="1" applyBorder="1"/>
    <xf numFmtId="0" fontId="1" fillId="0" borderId="21" xfId="0" applyFont="1" applyBorder="1"/>
    <xf numFmtId="0" fontId="10" fillId="0" borderId="21" xfId="0" applyFont="1" applyBorder="1"/>
    <xf numFmtId="0" fontId="2" fillId="0" borderId="24" xfId="0" applyFont="1" applyBorder="1" applyAlignment="1">
      <alignment horizontal="center"/>
    </xf>
    <xf numFmtId="0" fontId="1" fillId="0" borderId="17" xfId="0" applyFont="1" applyBorder="1"/>
    <xf numFmtId="0" fontId="2" fillId="0" borderId="6" xfId="0" applyFont="1" applyBorder="1" applyAlignment="1">
      <alignment horizontal="center"/>
    </xf>
    <xf numFmtId="0" fontId="1" fillId="0" borderId="22" xfId="0" applyFont="1" applyBorder="1"/>
    <xf numFmtId="0" fontId="1" fillId="2" borderId="22" xfId="0" applyFont="1" applyFill="1" applyBorder="1" applyAlignment="1">
      <alignment vertical="center"/>
    </xf>
    <xf numFmtId="0" fontId="1" fillId="2" borderId="17" xfId="0" applyFont="1" applyFill="1" applyBorder="1"/>
    <xf numFmtId="0" fontId="10" fillId="2" borderId="18" xfId="0" applyFont="1" applyFill="1" applyBorder="1"/>
    <xf numFmtId="0" fontId="2" fillId="0" borderId="5" xfId="0" applyFont="1" applyBorder="1" applyAlignment="1">
      <alignment vertical="center"/>
    </xf>
    <xf numFmtId="0" fontId="2" fillId="0" borderId="19" xfId="0" applyFont="1" applyBorder="1" applyAlignment="1">
      <alignment horizontal="center" wrapText="1"/>
    </xf>
    <xf numFmtId="0" fontId="7" fillId="0" borderId="21" xfId="0" applyFont="1" applyBorder="1" applyAlignment="1">
      <alignment wrapText="1"/>
    </xf>
    <xf numFmtId="0" fontId="1" fillId="2" borderId="21" xfId="0" applyFont="1" applyFill="1" applyBorder="1" applyAlignment="1">
      <alignment vertical="center"/>
    </xf>
    <xf numFmtId="0" fontId="10" fillId="2" borderId="20" xfId="0" applyFont="1" applyFill="1" applyBorder="1" applyAlignment="1">
      <alignment horizontal="left" vertical="top" wrapText="1"/>
    </xf>
    <xf numFmtId="0" fontId="1" fillId="2" borderId="0" xfId="0" applyFont="1" applyFill="1"/>
    <xf numFmtId="0" fontId="1" fillId="2" borderId="29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7" fillId="2" borderId="0" xfId="0" applyFont="1" applyFill="1"/>
    <xf numFmtId="0" fontId="10" fillId="2" borderId="0" xfId="0" applyFont="1" applyFill="1"/>
    <xf numFmtId="0" fontId="1" fillId="0" borderId="23" xfId="0" applyFont="1" applyBorder="1" applyAlignment="1">
      <alignment vertical="center"/>
    </xf>
    <xf numFmtId="0" fontId="1" fillId="0" borderId="17" xfId="0" applyFont="1" applyBorder="1" applyAlignment="1">
      <alignment wrapText="1"/>
    </xf>
    <xf numFmtId="0" fontId="1" fillId="0" borderId="32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0" fontId="2" fillId="0" borderId="7" xfId="0" applyFont="1" applyBorder="1"/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3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165" fontId="1" fillId="2" borderId="12" xfId="0" applyNumberFormat="1" applyFont="1" applyFill="1" applyBorder="1"/>
    <xf numFmtId="0" fontId="1" fillId="0" borderId="17" xfId="0" applyFont="1" applyBorder="1" applyAlignment="1">
      <alignment vertical="center"/>
    </xf>
    <xf numFmtId="0" fontId="11" fillId="0" borderId="16" xfId="0" applyFont="1" applyBorder="1" applyAlignment="1">
      <alignment vertical="distributed" wrapText="1"/>
    </xf>
    <xf numFmtId="0" fontId="2" fillId="0" borderId="9" xfId="0" applyFont="1" applyBorder="1"/>
    <xf numFmtId="0" fontId="2" fillId="0" borderId="36" xfId="0" applyFont="1" applyBorder="1" applyAlignment="1">
      <alignment horizontal="center"/>
    </xf>
    <xf numFmtId="0" fontId="10" fillId="0" borderId="15" xfId="0" applyFont="1" applyBorder="1"/>
    <xf numFmtId="0" fontId="10" fillId="0" borderId="18" xfId="0" applyFont="1" applyBorder="1" applyAlignment="1">
      <alignment wrapText="1"/>
    </xf>
    <xf numFmtId="0" fontId="1" fillId="0" borderId="17" xfId="0" applyFont="1" applyFill="1" applyBorder="1"/>
    <xf numFmtId="0" fontId="10" fillId="0" borderId="16" xfId="0" applyFont="1" applyBorder="1"/>
    <xf numFmtId="0" fontId="10" fillId="0" borderId="13" xfId="0" applyFont="1" applyBorder="1"/>
    <xf numFmtId="0" fontId="1" fillId="0" borderId="32" xfId="0" applyFont="1" applyFill="1" applyBorder="1" applyAlignment="1">
      <alignment vertical="center"/>
    </xf>
    <xf numFmtId="0" fontId="2" fillId="0" borderId="24" xfId="0" applyFont="1" applyBorder="1"/>
    <xf numFmtId="0" fontId="10" fillId="0" borderId="23" xfId="0" applyFont="1" applyBorder="1" applyAlignment="1">
      <alignment wrapText="1"/>
    </xf>
    <xf numFmtId="0" fontId="12" fillId="0" borderId="23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" fillId="0" borderId="23" xfId="0" applyFont="1" applyBorder="1"/>
    <xf numFmtId="0" fontId="1" fillId="0" borderId="21" xfId="0" applyFont="1" applyBorder="1" applyAlignment="1">
      <alignment vertical="center"/>
    </xf>
    <xf numFmtId="0" fontId="10" fillId="0" borderId="15" xfId="0" applyFont="1" applyBorder="1" applyAlignment="1">
      <alignment wrapText="1"/>
    </xf>
    <xf numFmtId="0" fontId="1" fillId="0" borderId="13" xfId="0" applyFont="1" applyBorder="1"/>
    <xf numFmtId="0" fontId="1" fillId="0" borderId="19" xfId="0" applyFont="1" applyBorder="1"/>
    <xf numFmtId="0" fontId="10" fillId="0" borderId="44" xfId="0" applyFont="1" applyBorder="1"/>
    <xf numFmtId="165" fontId="2" fillId="2" borderId="24" xfId="0" applyNumberFormat="1" applyFont="1" applyFill="1" applyBorder="1"/>
    <xf numFmtId="166" fontId="2" fillId="0" borderId="47" xfId="0" applyNumberFormat="1" applyFont="1" applyBorder="1"/>
    <xf numFmtId="1" fontId="2" fillId="0" borderId="48" xfId="0" applyNumberFormat="1" applyFont="1" applyBorder="1"/>
    <xf numFmtId="165" fontId="1" fillId="2" borderId="0" xfId="0" applyNumberFormat="1" applyFont="1" applyFill="1" applyBorder="1"/>
    <xf numFmtId="166" fontId="1" fillId="0" borderId="7" xfId="0" applyNumberFormat="1" applyFont="1" applyBorder="1"/>
    <xf numFmtId="1" fontId="1" fillId="0" borderId="7" xfId="0" applyNumberFormat="1" applyFont="1" applyBorder="1"/>
    <xf numFmtId="0" fontId="10" fillId="0" borderId="0" xfId="0" applyFont="1" applyBorder="1"/>
    <xf numFmtId="0" fontId="10" fillId="2" borderId="0" xfId="0" applyFont="1" applyFill="1" applyBorder="1"/>
    <xf numFmtId="2" fontId="1" fillId="0" borderId="0" xfId="0" applyNumberFormat="1" applyFont="1" applyFill="1" applyBorder="1"/>
    <xf numFmtId="166" fontId="2" fillId="0" borderId="0" xfId="0" applyNumberFormat="1" applyFont="1" applyBorder="1"/>
    <xf numFmtId="167" fontId="2" fillId="2" borderId="0" xfId="0" applyNumberFormat="1" applyFont="1" applyFill="1" applyBorder="1"/>
    <xf numFmtId="165" fontId="2" fillId="2" borderId="0" xfId="0" applyNumberFormat="1" applyFont="1" applyFill="1" applyBorder="1"/>
    <xf numFmtId="166" fontId="2" fillId="0" borderId="0" xfId="0" applyNumberFormat="1" applyFont="1" applyFill="1" applyBorder="1"/>
    <xf numFmtId="165" fontId="2" fillId="0" borderId="0" xfId="0" applyNumberFormat="1" applyFont="1" applyFill="1" applyBorder="1"/>
    <xf numFmtId="0" fontId="7" fillId="2" borderId="0" xfId="0" applyFont="1" applyFill="1" applyBorder="1"/>
    <xf numFmtId="2" fontId="2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2" fillId="2" borderId="0" xfId="0" applyFont="1" applyFill="1" applyBorder="1"/>
    <xf numFmtId="165" fontId="2" fillId="2" borderId="0" xfId="0" applyNumberFormat="1" applyFont="1" applyFill="1"/>
    <xf numFmtId="0" fontId="2" fillId="0" borderId="0" xfId="0" applyFont="1" applyFill="1"/>
    <xf numFmtId="165" fontId="2" fillId="0" borderId="0" xfId="0" applyNumberFormat="1" applyFont="1" applyFill="1"/>
    <xf numFmtId="0" fontId="1" fillId="2" borderId="0" xfId="0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0" fontId="10" fillId="2" borderId="16" xfId="0" applyFont="1" applyFill="1" applyBorder="1" applyAlignment="1">
      <alignment horizontal="left" vertical="top" wrapText="1"/>
    </xf>
    <xf numFmtId="0" fontId="10" fillId="2" borderId="16" xfId="0" applyFont="1" applyFill="1" applyBorder="1" applyAlignment="1">
      <alignment wrapText="1"/>
    </xf>
    <xf numFmtId="0" fontId="1" fillId="2" borderId="27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0" fillId="2" borderId="16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  <xf numFmtId="0" fontId="1" fillId="2" borderId="28" xfId="0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2" borderId="16" xfId="0" applyFont="1" applyFill="1" applyBorder="1" applyAlignment="1">
      <alignment horizontal="left" vertical="top" wrapText="1"/>
    </xf>
    <xf numFmtId="165" fontId="2" fillId="0" borderId="7" xfId="0" applyNumberFormat="1" applyFont="1" applyBorder="1"/>
    <xf numFmtId="166" fontId="2" fillId="0" borderId="7" xfId="0" applyNumberFormat="1" applyFont="1" applyBorder="1"/>
    <xf numFmtId="1" fontId="2" fillId="0" borderId="8" xfId="0" applyNumberFormat="1" applyFont="1" applyBorder="1"/>
    <xf numFmtId="165" fontId="7" fillId="2" borderId="11" xfId="0" applyNumberFormat="1" applyFont="1" applyFill="1" applyBorder="1"/>
    <xf numFmtId="165" fontId="7" fillId="0" borderId="10" xfId="0" applyNumberFormat="1" applyFont="1" applyFill="1" applyBorder="1"/>
    <xf numFmtId="165" fontId="1" fillId="2" borderId="13" xfId="0" applyNumberFormat="1" applyFont="1" applyFill="1" applyBorder="1"/>
    <xf numFmtId="166" fontId="1" fillId="0" borderId="14" xfId="0" applyNumberFormat="1" applyFont="1" applyBorder="1"/>
    <xf numFmtId="1" fontId="1" fillId="0" borderId="49" xfId="0" applyNumberFormat="1" applyFont="1" applyBorder="1"/>
    <xf numFmtId="165" fontId="1" fillId="2" borderId="16" xfId="0" applyNumberFormat="1" applyFont="1" applyFill="1" applyBorder="1"/>
    <xf numFmtId="165" fontId="1" fillId="0" borderId="16" xfId="0" applyNumberFormat="1" applyFont="1" applyFill="1" applyBorder="1"/>
    <xf numFmtId="166" fontId="1" fillId="0" borderId="16" xfId="0" applyNumberFormat="1" applyFont="1" applyBorder="1"/>
    <xf numFmtId="1" fontId="1" fillId="0" borderId="16" xfId="0" applyNumberFormat="1" applyFont="1" applyBorder="1"/>
    <xf numFmtId="0" fontId="9" fillId="0" borderId="0" xfId="0" applyFont="1" applyAlignment="1">
      <alignment horizontal="left" vertical="distributed" wrapText="1"/>
    </xf>
    <xf numFmtId="165" fontId="1" fillId="0" borderId="12" xfId="0" applyNumberFormat="1" applyFont="1" applyFill="1" applyBorder="1"/>
    <xf numFmtId="166" fontId="1" fillId="0" borderId="13" xfId="0" applyNumberFormat="1" applyFont="1" applyBorder="1"/>
    <xf numFmtId="165" fontId="1" fillId="2" borderId="17" xfId="0" applyNumberFormat="1" applyFont="1" applyFill="1" applyBorder="1"/>
    <xf numFmtId="165" fontId="1" fillId="0" borderId="17" xfId="0" applyNumberFormat="1" applyFont="1" applyFill="1" applyBorder="1"/>
    <xf numFmtId="166" fontId="1" fillId="0" borderId="18" xfId="0" applyNumberFormat="1" applyFont="1" applyBorder="1"/>
    <xf numFmtId="1" fontId="1" fillId="0" borderId="18" xfId="0" applyNumberFormat="1" applyFont="1" applyBorder="1"/>
    <xf numFmtId="165" fontId="2" fillId="2" borderId="6" xfId="0" applyNumberFormat="1" applyFont="1" applyFill="1" applyBorder="1"/>
    <xf numFmtId="165" fontId="2" fillId="0" borderId="5" xfId="0" applyNumberFormat="1" applyFont="1" applyFill="1" applyBorder="1"/>
    <xf numFmtId="166" fontId="2" fillId="0" borderId="11" xfId="0" applyNumberFormat="1" applyFont="1" applyBorder="1"/>
    <xf numFmtId="165" fontId="1" fillId="2" borderId="20" xfId="0" applyNumberFormat="1" applyFont="1" applyFill="1" applyBorder="1"/>
    <xf numFmtId="165" fontId="1" fillId="0" borderId="21" xfId="0" applyNumberFormat="1" applyFont="1" applyFill="1" applyBorder="1"/>
    <xf numFmtId="165" fontId="10" fillId="2" borderId="16" xfId="0" applyNumberFormat="1" applyFont="1" applyFill="1" applyBorder="1"/>
    <xf numFmtId="165" fontId="10" fillId="0" borderId="16" xfId="0" applyNumberFormat="1" applyFont="1" applyFill="1" applyBorder="1"/>
    <xf numFmtId="166" fontId="10" fillId="0" borderId="16" xfId="0" applyNumberFormat="1" applyFont="1" applyBorder="1"/>
    <xf numFmtId="1" fontId="10" fillId="0" borderId="16" xfId="0" applyNumberFormat="1" applyFont="1" applyBorder="1"/>
    <xf numFmtId="165" fontId="10" fillId="2" borderId="23" xfId="0" applyNumberFormat="1" applyFont="1" applyFill="1" applyBorder="1"/>
    <xf numFmtId="165" fontId="10" fillId="0" borderId="23" xfId="0" applyNumberFormat="1" applyFont="1" applyFill="1" applyBorder="1"/>
    <xf numFmtId="166" fontId="10" fillId="0" borderId="11" xfId="0" applyNumberFormat="1" applyFont="1" applyBorder="1"/>
    <xf numFmtId="1" fontId="10" fillId="0" borderId="48" xfId="0" applyNumberFormat="1" applyFont="1" applyBorder="1"/>
    <xf numFmtId="165" fontId="7" fillId="2" borderId="7" xfId="0" applyNumberFormat="1" applyFont="1" applyFill="1" applyBorder="1"/>
    <xf numFmtId="166" fontId="2" fillId="0" borderId="24" xfId="0" applyNumberFormat="1" applyFont="1" applyBorder="1"/>
    <xf numFmtId="166" fontId="1" fillId="0" borderId="20" xfId="0" applyNumberFormat="1" applyFont="1" applyBorder="1"/>
    <xf numFmtId="165" fontId="1" fillId="0" borderId="23" xfId="0" applyNumberFormat="1" applyFont="1" applyFill="1" applyBorder="1"/>
    <xf numFmtId="165" fontId="1" fillId="2" borderId="22" xfId="0" applyNumberFormat="1" applyFont="1" applyFill="1" applyBorder="1"/>
    <xf numFmtId="165" fontId="1" fillId="0" borderId="22" xfId="0" applyNumberFormat="1" applyFont="1" applyFill="1" applyBorder="1"/>
    <xf numFmtId="165" fontId="10" fillId="2" borderId="22" xfId="0" applyNumberFormat="1" applyFont="1" applyFill="1" applyBorder="1"/>
    <xf numFmtId="165" fontId="10" fillId="0" borderId="22" xfId="0" applyNumberFormat="1" applyFont="1" applyFill="1" applyBorder="1"/>
    <xf numFmtId="166" fontId="1" fillId="0" borderId="23" xfId="0" applyNumberFormat="1" applyFont="1" applyBorder="1"/>
    <xf numFmtId="1" fontId="1" fillId="0" borderId="48" xfId="0" applyNumberFormat="1" applyFont="1" applyBorder="1"/>
    <xf numFmtId="165" fontId="2" fillId="0" borderId="25" xfId="0" applyNumberFormat="1" applyFont="1" applyBorder="1"/>
    <xf numFmtId="166" fontId="2" fillId="0" borderId="26" xfId="0" applyNumberFormat="1" applyFont="1" applyBorder="1"/>
    <xf numFmtId="165" fontId="1" fillId="0" borderId="13" xfId="0" applyNumberFormat="1" applyFont="1" applyFill="1" applyBorder="1"/>
    <xf numFmtId="166" fontId="1" fillId="0" borderId="15" xfId="0" applyNumberFormat="1" applyFont="1" applyBorder="1"/>
    <xf numFmtId="1" fontId="1" fillId="0" borderId="15" xfId="0" applyNumberFormat="1" applyFont="1" applyBorder="1"/>
    <xf numFmtId="165" fontId="1" fillId="2" borderId="23" xfId="0" applyNumberFormat="1" applyFont="1" applyFill="1" applyBorder="1"/>
    <xf numFmtId="166" fontId="1" fillId="0" borderId="11" xfId="0" applyNumberFormat="1" applyFont="1" applyBorder="1"/>
    <xf numFmtId="1" fontId="1" fillId="0" borderId="11" xfId="0" applyNumberFormat="1" applyFont="1" applyBorder="1"/>
    <xf numFmtId="1" fontId="1" fillId="0" borderId="14" xfId="0" applyNumberFormat="1" applyFont="1" applyBorder="1"/>
    <xf numFmtId="165" fontId="3" fillId="0" borderId="17" xfId="0" applyNumberFormat="1" applyFont="1" applyFill="1" applyBorder="1"/>
    <xf numFmtId="0" fontId="2" fillId="0" borderId="5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165" fontId="7" fillId="2" borderId="14" xfId="0" applyNumberFormat="1" applyFont="1" applyFill="1" applyBorder="1"/>
    <xf numFmtId="165" fontId="2" fillId="2" borderId="33" xfId="0" applyNumberFormat="1" applyFont="1" applyFill="1" applyBorder="1"/>
    <xf numFmtId="165" fontId="2" fillId="0" borderId="49" xfId="0" applyNumberFormat="1" applyFont="1" applyFill="1" applyBorder="1"/>
    <xf numFmtId="166" fontId="2" fillId="0" borderId="2" xfId="0" applyNumberFormat="1" applyFont="1" applyBorder="1"/>
    <xf numFmtId="1" fontId="2" fillId="0" borderId="1" xfId="0" applyNumberFormat="1" applyFont="1" applyBorder="1"/>
    <xf numFmtId="0" fontId="2" fillId="0" borderId="5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65" fontId="7" fillId="2" borderId="10" xfId="0" applyNumberFormat="1" applyFont="1" applyFill="1" applyBorder="1"/>
    <xf numFmtId="165" fontId="7" fillId="0" borderId="48" xfId="0" applyNumberFormat="1" applyFont="1" applyFill="1" applyBorder="1"/>
    <xf numFmtId="166" fontId="2" fillId="0" borderId="9" xfId="0" applyNumberFormat="1" applyFont="1" applyBorder="1"/>
    <xf numFmtId="1" fontId="2" fillId="0" borderId="36" xfId="0" applyNumberFormat="1" applyFont="1" applyBorder="1"/>
    <xf numFmtId="165" fontId="7" fillId="0" borderId="7" xfId="0" applyNumberFormat="1" applyFont="1" applyBorder="1"/>
    <xf numFmtId="165" fontId="7" fillId="2" borderId="21" xfId="0" applyNumberFormat="1" applyFont="1" applyFill="1" applyBorder="1" applyAlignment="1">
      <alignment wrapText="1"/>
    </xf>
    <xf numFmtId="166" fontId="7" fillId="2" borderId="21" xfId="0" applyNumberFormat="1" applyFont="1" applyFill="1" applyBorder="1"/>
    <xf numFmtId="166" fontId="7" fillId="0" borderId="21" xfId="0" applyNumberFormat="1" applyFont="1" applyFill="1" applyBorder="1"/>
    <xf numFmtId="165" fontId="1" fillId="0" borderId="20" xfId="0" applyNumberFormat="1" applyFont="1" applyFill="1" applyBorder="1"/>
    <xf numFmtId="165" fontId="1" fillId="0" borderId="16" xfId="0" applyNumberFormat="1" applyFont="1" applyFill="1" applyBorder="1"/>
    <xf numFmtId="165" fontId="1" fillId="2" borderId="23" xfId="0" applyNumberFormat="1" applyFont="1" applyFill="1" applyBorder="1"/>
    <xf numFmtId="166" fontId="1" fillId="0" borderId="23" xfId="0" applyNumberFormat="1" applyFont="1" applyBorder="1"/>
    <xf numFmtId="1" fontId="1" fillId="0" borderId="13" xfId="0" applyNumberFormat="1" applyFont="1" applyBorder="1"/>
    <xf numFmtId="165" fontId="1" fillId="2" borderId="20" xfId="0" applyNumberFormat="1" applyFont="1" applyFill="1" applyBorder="1"/>
    <xf numFmtId="166" fontId="1" fillId="0" borderId="20" xfId="0" applyNumberFormat="1" applyFont="1" applyBorder="1"/>
    <xf numFmtId="1" fontId="1" fillId="0" borderId="20" xfId="0" applyNumberFormat="1" applyFont="1" applyBorder="1"/>
    <xf numFmtId="166" fontId="1" fillId="0" borderId="16" xfId="0" applyNumberFormat="1" applyFont="1" applyFill="1" applyBorder="1"/>
    <xf numFmtId="166" fontId="1" fillId="2" borderId="16" xfId="0" applyNumberFormat="1" applyFont="1" applyFill="1" applyBorder="1"/>
    <xf numFmtId="165" fontId="10" fillId="2" borderId="16" xfId="0" applyNumberFormat="1" applyFont="1" applyFill="1" applyBorder="1"/>
    <xf numFmtId="166" fontId="1" fillId="0" borderId="16" xfId="0" applyNumberFormat="1" applyFont="1" applyFill="1" applyBorder="1"/>
    <xf numFmtId="166" fontId="1" fillId="2" borderId="23" xfId="0" applyNumberFormat="1" applyFont="1" applyFill="1" applyBorder="1"/>
    <xf numFmtId="166" fontId="1" fillId="2" borderId="20" xfId="0" applyNumberFormat="1" applyFont="1" applyFill="1" applyBorder="1"/>
    <xf numFmtId="165" fontId="1" fillId="2" borderId="16" xfId="0" applyNumberFormat="1" applyFont="1" applyFill="1" applyBorder="1"/>
    <xf numFmtId="166" fontId="1" fillId="2" borderId="16" xfId="0" applyNumberFormat="1" applyFont="1" applyFill="1" applyBorder="1"/>
    <xf numFmtId="165" fontId="1" fillId="0" borderId="23" xfId="0" applyNumberFormat="1" applyFont="1" applyFill="1" applyBorder="1"/>
    <xf numFmtId="166" fontId="1" fillId="0" borderId="23" xfId="0" applyNumberFormat="1" applyFont="1" applyFill="1" applyBorder="1"/>
    <xf numFmtId="1" fontId="1" fillId="0" borderId="23" xfId="0" applyNumberFormat="1" applyFont="1" applyBorder="1"/>
    <xf numFmtId="165" fontId="1" fillId="2" borderId="18" xfId="0" applyNumberFormat="1" applyFont="1" applyFill="1" applyBorder="1"/>
    <xf numFmtId="165" fontId="10" fillId="2" borderId="18" xfId="0" applyNumberFormat="1" applyFont="1" applyFill="1" applyBorder="1"/>
    <xf numFmtId="165" fontId="10" fillId="2" borderId="13" xfId="0" applyNumberFormat="1" applyFont="1" applyFill="1" applyBorder="1"/>
    <xf numFmtId="165" fontId="10" fillId="0" borderId="13" xfId="0" applyNumberFormat="1" applyFont="1" applyFill="1" applyBorder="1"/>
    <xf numFmtId="165" fontId="7" fillId="0" borderId="19" xfId="0" applyNumberFormat="1" applyFont="1" applyBorder="1"/>
    <xf numFmtId="165" fontId="10" fillId="2" borderId="12" xfId="0" applyNumberFormat="1" applyFont="1" applyFill="1" applyBorder="1"/>
    <xf numFmtId="165" fontId="10" fillId="0" borderId="12" xfId="0" applyNumberFormat="1" applyFont="1" applyFill="1" applyBorder="1"/>
    <xf numFmtId="1" fontId="1" fillId="0" borderId="20" xfId="0" applyNumberFormat="1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66" fontId="10" fillId="0" borderId="16" xfId="0" applyNumberFormat="1" applyFont="1" applyFill="1" applyBorder="1"/>
    <xf numFmtId="165" fontId="1" fillId="2" borderId="33" xfId="0" applyNumberFormat="1" applyFont="1" applyFill="1" applyBorder="1"/>
    <xf numFmtId="165" fontId="1" fillId="0" borderId="33" xfId="0" applyNumberFormat="1" applyFont="1" applyFill="1" applyBorder="1"/>
    <xf numFmtId="165" fontId="10" fillId="2" borderId="16" xfId="0" applyNumberFormat="1" applyFont="1" applyFill="1" applyBorder="1" applyAlignment="1">
      <alignment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165" fontId="10" fillId="2" borderId="10" xfId="0" applyNumberFormat="1" applyFont="1" applyFill="1" applyBorder="1" applyAlignment="1">
      <alignment wrapText="1"/>
    </xf>
    <xf numFmtId="165" fontId="1" fillId="2" borderId="10" xfId="0" applyNumberFormat="1" applyFont="1" applyFill="1" applyBorder="1"/>
    <xf numFmtId="165" fontId="1" fillId="0" borderId="10" xfId="0" applyNumberFormat="1" applyFont="1" applyFill="1" applyBorder="1"/>
    <xf numFmtId="166" fontId="2" fillId="0" borderId="6" xfId="0" applyNumberFormat="1" applyFont="1" applyBorder="1"/>
    <xf numFmtId="1" fontId="2" fillId="0" borderId="24" xfId="0" applyNumberFormat="1" applyFont="1" applyBorder="1"/>
    <xf numFmtId="1" fontId="1" fillId="0" borderId="13" xfId="0" applyNumberFormat="1" applyFont="1" applyBorder="1"/>
    <xf numFmtId="165" fontId="1" fillId="2" borderId="21" xfId="0" applyNumberFormat="1" applyFont="1" applyFill="1" applyBorder="1"/>
    <xf numFmtId="166" fontId="1" fillId="2" borderId="20" xfId="0" applyNumberFormat="1" applyFont="1" applyFill="1" applyBorder="1"/>
    <xf numFmtId="166" fontId="1" fillId="0" borderId="20" xfId="0" applyNumberFormat="1" applyFont="1" applyFill="1" applyBorder="1"/>
    <xf numFmtId="0" fontId="1" fillId="0" borderId="0" xfId="0" applyFont="1" applyAlignment="1">
      <alignment vertical="distributed" wrapText="1"/>
    </xf>
    <xf numFmtId="165" fontId="1" fillId="2" borderId="35" xfId="0" applyNumberFormat="1" applyFont="1" applyFill="1" applyBorder="1"/>
    <xf numFmtId="165" fontId="1" fillId="0" borderId="35" xfId="0" applyNumberFormat="1" applyFont="1" applyFill="1" applyBorder="1"/>
    <xf numFmtId="165" fontId="2" fillId="0" borderId="24" xfId="0" applyNumberFormat="1" applyFont="1" applyBorder="1"/>
    <xf numFmtId="165" fontId="2" fillId="0" borderId="36" xfId="0" applyNumberFormat="1" applyFont="1" applyBorder="1"/>
    <xf numFmtId="165" fontId="10" fillId="2" borderId="15" xfId="0" applyNumberFormat="1" applyFont="1" applyFill="1" applyBorder="1"/>
    <xf numFmtId="165" fontId="1" fillId="2" borderId="15" xfId="0" applyNumberFormat="1" applyFont="1" applyFill="1" applyBorder="1"/>
    <xf numFmtId="165" fontId="1" fillId="0" borderId="15" xfId="0" applyNumberFormat="1" applyFont="1" applyFill="1" applyBorder="1"/>
    <xf numFmtId="0" fontId="1" fillId="0" borderId="34" xfId="0" applyFont="1" applyBorder="1"/>
    <xf numFmtId="165" fontId="10" fillId="2" borderId="18" xfId="0" applyNumberFormat="1" applyFont="1" applyFill="1" applyBorder="1" applyAlignment="1">
      <alignment wrapText="1"/>
    </xf>
    <xf numFmtId="165" fontId="1" fillId="0" borderId="18" xfId="0" applyNumberFormat="1" applyFont="1" applyFill="1" applyBorder="1"/>
    <xf numFmtId="165" fontId="10" fillId="2" borderId="37" xfId="0" applyNumberFormat="1" applyFont="1" applyFill="1" applyBorder="1"/>
    <xf numFmtId="165" fontId="1" fillId="0" borderId="38" xfId="0" applyNumberFormat="1" applyFont="1" applyFill="1" applyBorder="1"/>
    <xf numFmtId="165" fontId="10" fillId="2" borderId="41" xfId="0" applyNumberFormat="1" applyFont="1" applyFill="1" applyBorder="1"/>
    <xf numFmtId="0" fontId="10" fillId="0" borderId="20" xfId="0" applyFont="1" applyBorder="1"/>
    <xf numFmtId="165" fontId="10" fillId="2" borderId="43" xfId="0" applyNumberFormat="1" applyFont="1" applyFill="1" applyBorder="1"/>
    <xf numFmtId="165" fontId="1" fillId="0" borderId="43" xfId="0" applyNumberFormat="1" applyFont="1" applyFill="1" applyBorder="1"/>
    <xf numFmtId="165" fontId="10" fillId="2" borderId="39" xfId="0" applyNumberFormat="1" applyFont="1" applyFill="1" applyBorder="1"/>
    <xf numFmtId="165" fontId="1" fillId="0" borderId="40" xfId="0" applyNumberFormat="1" applyFont="1" applyFill="1" applyBorder="1"/>
    <xf numFmtId="168" fontId="1" fillId="0" borderId="35" xfId="0" applyNumberFormat="1" applyFont="1" applyFill="1" applyBorder="1"/>
    <xf numFmtId="168" fontId="1" fillId="0" borderId="40" xfId="0" applyNumberFormat="1" applyFont="1" applyFill="1" applyBorder="1"/>
    <xf numFmtId="165" fontId="10" fillId="2" borderId="0" xfId="0" applyNumberFormat="1" applyFont="1" applyFill="1" applyBorder="1"/>
    <xf numFmtId="0" fontId="1" fillId="0" borderId="18" xfId="0" applyFont="1" applyFill="1" applyBorder="1"/>
    <xf numFmtId="165" fontId="10" fillId="2" borderId="14" xfId="0" applyNumberFormat="1" applyFont="1" applyFill="1" applyBorder="1"/>
    <xf numFmtId="165" fontId="1" fillId="2" borderId="39" xfId="0" applyNumberFormat="1" applyFont="1" applyFill="1" applyBorder="1"/>
    <xf numFmtId="2" fontId="1" fillId="0" borderId="23" xfId="0" applyNumberFormat="1" applyFont="1" applyFill="1" applyBorder="1"/>
    <xf numFmtId="2" fontId="1" fillId="0" borderId="16" xfId="0" applyNumberFormat="1" applyFont="1" applyFill="1" applyBorder="1"/>
    <xf numFmtId="165" fontId="1" fillId="0" borderId="42" xfId="0" applyNumberFormat="1" applyFont="1" applyFill="1" applyBorder="1"/>
    <xf numFmtId="165" fontId="10" fillId="2" borderId="15" xfId="0" applyNumberFormat="1" applyFont="1" applyFill="1" applyBorder="1" applyAlignment="1">
      <alignment wrapText="1"/>
    </xf>
    <xf numFmtId="165" fontId="1" fillId="2" borderId="43" xfId="0" applyNumberFormat="1" applyFont="1" applyFill="1" applyBorder="1"/>
    <xf numFmtId="165" fontId="10" fillId="2" borderId="20" xfId="0" applyNumberFormat="1" applyFont="1" applyFill="1" applyBorder="1" applyAlignment="1">
      <alignment wrapText="1"/>
    </xf>
    <xf numFmtId="165" fontId="1" fillId="2" borderId="41" xfId="0" applyNumberFormat="1" applyFont="1" applyFill="1" applyBorder="1"/>
    <xf numFmtId="0" fontId="1" fillId="2" borderId="13" xfId="0" applyFont="1" applyFill="1" applyBorder="1"/>
    <xf numFmtId="166" fontId="1" fillId="0" borderId="42" xfId="0" applyNumberFormat="1" applyFont="1" applyBorder="1"/>
    <xf numFmtId="1" fontId="1" fillId="0" borderId="52" xfId="0" applyNumberFormat="1" applyFont="1" applyBorder="1"/>
    <xf numFmtId="0" fontId="1" fillId="0" borderId="16" xfId="0" applyFont="1" applyFill="1" applyBorder="1"/>
    <xf numFmtId="165" fontId="10" fillId="2" borderId="20" xfId="0" applyNumberFormat="1" applyFont="1" applyFill="1" applyBorder="1"/>
    <xf numFmtId="0" fontId="1" fillId="0" borderId="23" xfId="0" applyFont="1" applyFill="1" applyBorder="1"/>
    <xf numFmtId="166" fontId="1" fillId="0" borderId="23" xfId="0" applyNumberFormat="1" applyFont="1" applyFill="1" applyBorder="1"/>
    <xf numFmtId="165" fontId="10" fillId="2" borderId="23" xfId="0" applyNumberFormat="1" applyFont="1" applyFill="1" applyBorder="1" applyAlignment="1">
      <alignment wrapText="1"/>
    </xf>
    <xf numFmtId="165" fontId="2" fillId="0" borderId="24" xfId="0" applyNumberFormat="1" applyFont="1" applyFill="1" applyBorder="1"/>
    <xf numFmtId="165" fontId="1" fillId="2" borderId="45" xfId="0" applyNumberFormat="1" applyFont="1" applyFill="1" applyBorder="1"/>
    <xf numFmtId="165" fontId="1" fillId="2" borderId="7" xfId="0" applyNumberFormat="1" applyFont="1" applyFill="1" applyBorder="1"/>
    <xf numFmtId="165" fontId="1" fillId="0" borderId="46" xfId="0" applyNumberFormat="1" applyFont="1" applyFill="1" applyBorder="1"/>
    <xf numFmtId="1" fontId="2" fillId="0" borderId="26" xfId="0" applyNumberFormat="1" applyFont="1" applyBorder="1"/>
    <xf numFmtId="166" fontId="2" fillId="0" borderId="25" xfId="0" applyNumberFormat="1" applyFont="1" applyFill="1" applyBorder="1"/>
    <xf numFmtId="166" fontId="2" fillId="0" borderId="15" xfId="0" applyNumberFormat="1" applyFont="1" applyBorder="1"/>
    <xf numFmtId="166" fontId="1" fillId="0" borderId="43" xfId="0" applyNumberFormat="1" applyFont="1" applyFill="1" applyBorder="1"/>
    <xf numFmtId="166" fontId="2" fillId="0" borderId="16" xfId="0" applyNumberFormat="1" applyFont="1" applyBorder="1"/>
    <xf numFmtId="166" fontId="2" fillId="0" borderId="20" xfId="0" applyNumberFormat="1" applyFont="1" applyBorder="1"/>
    <xf numFmtId="165" fontId="1" fillId="0" borderId="41" xfId="0" applyNumberFormat="1" applyFont="1" applyFill="1" applyBorder="1"/>
    <xf numFmtId="0" fontId="10" fillId="0" borderId="11" xfId="0" applyFont="1" applyBorder="1" applyAlignment="1">
      <alignment wrapText="1"/>
    </xf>
    <xf numFmtId="165" fontId="10" fillId="2" borderId="11" xfId="0" applyNumberFormat="1" applyFont="1" applyFill="1" applyBorder="1" applyAlignment="1">
      <alignment wrapText="1"/>
    </xf>
    <xf numFmtId="165" fontId="1" fillId="2" borderId="11" xfId="0" applyNumberFormat="1" applyFont="1" applyFill="1" applyBorder="1"/>
    <xf numFmtId="166" fontId="1" fillId="0" borderId="0" xfId="0" applyNumberFormat="1" applyFont="1" applyFill="1" applyBorder="1"/>
    <xf numFmtId="0" fontId="2" fillId="0" borderId="24" xfId="0" applyFont="1" applyBorder="1" applyAlignment="1">
      <alignment horizontal="center" wrapText="1"/>
    </xf>
    <xf numFmtId="1" fontId="1" fillId="0" borderId="8" xfId="0" applyNumberFormat="1" applyFont="1" applyBorder="1"/>
    <xf numFmtId="0" fontId="7" fillId="0" borderId="5" xfId="0" applyFont="1" applyBorder="1"/>
    <xf numFmtId="0" fontId="7" fillId="0" borderId="24" xfId="0" applyFont="1" applyBorder="1" applyAlignment="1">
      <alignment horizontal="center"/>
    </xf>
    <xf numFmtId="165" fontId="7" fillId="2" borderId="24" xfId="0" applyNumberFormat="1" applyFont="1" applyFill="1" applyBorder="1"/>
    <xf numFmtId="165" fontId="7" fillId="0" borderId="45" xfId="0" applyNumberFormat="1" applyFont="1" applyFill="1" applyBorder="1"/>
    <xf numFmtId="0" fontId="1" fillId="0" borderId="21" xfId="0" applyFont="1" applyBorder="1" applyAlignment="1"/>
    <xf numFmtId="166" fontId="2" fillId="0" borderId="20" xfId="0" applyNumberFormat="1" applyFont="1" applyFill="1" applyBorder="1"/>
    <xf numFmtId="166" fontId="1" fillId="0" borderId="11" xfId="0" applyNumberFormat="1" applyFont="1" applyFill="1" applyBorder="1"/>
    <xf numFmtId="165" fontId="10" fillId="2" borderId="24" xfId="0" applyNumberFormat="1" applyFont="1" applyFill="1" applyBorder="1"/>
    <xf numFmtId="165" fontId="1" fillId="2" borderId="24" xfId="0" applyNumberFormat="1" applyFont="1" applyFill="1" applyBorder="1"/>
    <xf numFmtId="168" fontId="2" fillId="0" borderId="24" xfId="0" applyNumberFormat="1" applyFont="1" applyFill="1" applyBorder="1"/>
    <xf numFmtId="166" fontId="2" fillId="0" borderId="44" xfId="0" applyNumberFormat="1" applyFont="1" applyBorder="1"/>
    <xf numFmtId="0" fontId="2" fillId="0" borderId="51" xfId="0" applyFont="1" applyBorder="1" applyAlignment="1">
      <alignment horizontal="center"/>
    </xf>
    <xf numFmtId="165" fontId="2" fillId="2" borderId="36" xfId="0" applyNumberFormat="1" applyFont="1" applyFill="1" applyBorder="1"/>
    <xf numFmtId="165" fontId="2" fillId="0" borderId="6" xfId="0" applyNumberFormat="1" applyFont="1" applyFill="1" applyBorder="1"/>
    <xf numFmtId="165" fontId="1" fillId="0" borderId="24" xfId="0" applyNumberFormat="1" applyFont="1" applyFill="1" applyBorder="1"/>
    <xf numFmtId="0" fontId="10" fillId="0" borderId="4" xfId="0" applyFont="1" applyBorder="1"/>
    <xf numFmtId="165" fontId="1" fillId="2" borderId="4" xfId="0" applyNumberFormat="1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3"/>
  <sheetViews>
    <sheetView tabSelected="1" workbookViewId="0">
      <selection activeCell="B25" sqref="B25"/>
    </sheetView>
  </sheetViews>
  <sheetFormatPr defaultRowHeight="12" x14ac:dyDescent="0.2"/>
  <cols>
    <col min="1" max="1" width="23.7109375" style="28" customWidth="1"/>
    <col min="2" max="2" width="68.5703125" style="1" customWidth="1"/>
    <col min="3" max="3" width="14.42578125" style="126" customWidth="1"/>
    <col min="4" max="4" width="14.28515625" style="64" customWidth="1"/>
    <col min="5" max="5" width="13.28515625" style="132" customWidth="1"/>
    <col min="6" max="6" width="9.5703125" style="1" customWidth="1"/>
    <col min="7" max="7" width="8.28515625" style="6" customWidth="1"/>
    <col min="8" max="256" width="9.140625" style="6"/>
    <col min="257" max="257" width="23.7109375" style="6" customWidth="1"/>
    <col min="258" max="258" width="68.5703125" style="6" customWidth="1"/>
    <col min="259" max="259" width="14.42578125" style="6" customWidth="1"/>
    <col min="260" max="260" width="14.28515625" style="6" customWidth="1"/>
    <col min="261" max="261" width="13.28515625" style="6" customWidth="1"/>
    <col min="262" max="262" width="9.5703125" style="6" customWidth="1"/>
    <col min="263" max="263" width="8.28515625" style="6" customWidth="1"/>
    <col min="264" max="512" width="9.140625" style="6"/>
    <col min="513" max="513" width="23.7109375" style="6" customWidth="1"/>
    <col min="514" max="514" width="68.5703125" style="6" customWidth="1"/>
    <col min="515" max="515" width="14.42578125" style="6" customWidth="1"/>
    <col min="516" max="516" width="14.28515625" style="6" customWidth="1"/>
    <col min="517" max="517" width="13.28515625" style="6" customWidth="1"/>
    <col min="518" max="518" width="9.5703125" style="6" customWidth="1"/>
    <col min="519" max="519" width="8.28515625" style="6" customWidth="1"/>
    <col min="520" max="768" width="9.140625" style="6"/>
    <col min="769" max="769" width="23.7109375" style="6" customWidth="1"/>
    <col min="770" max="770" width="68.5703125" style="6" customWidth="1"/>
    <col min="771" max="771" width="14.42578125" style="6" customWidth="1"/>
    <col min="772" max="772" width="14.28515625" style="6" customWidth="1"/>
    <col min="773" max="773" width="13.28515625" style="6" customWidth="1"/>
    <col min="774" max="774" width="9.5703125" style="6" customWidth="1"/>
    <col min="775" max="775" width="8.28515625" style="6" customWidth="1"/>
    <col min="776" max="1024" width="9.140625" style="6"/>
    <col min="1025" max="1025" width="23.7109375" style="6" customWidth="1"/>
    <col min="1026" max="1026" width="68.5703125" style="6" customWidth="1"/>
    <col min="1027" max="1027" width="14.42578125" style="6" customWidth="1"/>
    <col min="1028" max="1028" width="14.28515625" style="6" customWidth="1"/>
    <col min="1029" max="1029" width="13.28515625" style="6" customWidth="1"/>
    <col min="1030" max="1030" width="9.5703125" style="6" customWidth="1"/>
    <col min="1031" max="1031" width="8.28515625" style="6" customWidth="1"/>
    <col min="1032" max="1280" width="9.140625" style="6"/>
    <col min="1281" max="1281" width="23.7109375" style="6" customWidth="1"/>
    <col min="1282" max="1282" width="68.5703125" style="6" customWidth="1"/>
    <col min="1283" max="1283" width="14.42578125" style="6" customWidth="1"/>
    <col min="1284" max="1284" width="14.28515625" style="6" customWidth="1"/>
    <col min="1285" max="1285" width="13.28515625" style="6" customWidth="1"/>
    <col min="1286" max="1286" width="9.5703125" style="6" customWidth="1"/>
    <col min="1287" max="1287" width="8.28515625" style="6" customWidth="1"/>
    <col min="1288" max="1536" width="9.140625" style="6"/>
    <col min="1537" max="1537" width="23.7109375" style="6" customWidth="1"/>
    <col min="1538" max="1538" width="68.5703125" style="6" customWidth="1"/>
    <col min="1539" max="1539" width="14.42578125" style="6" customWidth="1"/>
    <col min="1540" max="1540" width="14.28515625" style="6" customWidth="1"/>
    <col min="1541" max="1541" width="13.28515625" style="6" customWidth="1"/>
    <col min="1542" max="1542" width="9.5703125" style="6" customWidth="1"/>
    <col min="1543" max="1543" width="8.28515625" style="6" customWidth="1"/>
    <col min="1544" max="1792" width="9.140625" style="6"/>
    <col min="1793" max="1793" width="23.7109375" style="6" customWidth="1"/>
    <col min="1794" max="1794" width="68.5703125" style="6" customWidth="1"/>
    <col min="1795" max="1795" width="14.42578125" style="6" customWidth="1"/>
    <col min="1796" max="1796" width="14.28515625" style="6" customWidth="1"/>
    <col min="1797" max="1797" width="13.28515625" style="6" customWidth="1"/>
    <col min="1798" max="1798" width="9.5703125" style="6" customWidth="1"/>
    <col min="1799" max="1799" width="8.28515625" style="6" customWidth="1"/>
    <col min="1800" max="2048" width="9.140625" style="6"/>
    <col min="2049" max="2049" width="23.7109375" style="6" customWidth="1"/>
    <col min="2050" max="2050" width="68.5703125" style="6" customWidth="1"/>
    <col min="2051" max="2051" width="14.42578125" style="6" customWidth="1"/>
    <col min="2052" max="2052" width="14.28515625" style="6" customWidth="1"/>
    <col min="2053" max="2053" width="13.28515625" style="6" customWidth="1"/>
    <col min="2054" max="2054" width="9.5703125" style="6" customWidth="1"/>
    <col min="2055" max="2055" width="8.28515625" style="6" customWidth="1"/>
    <col min="2056" max="2304" width="9.140625" style="6"/>
    <col min="2305" max="2305" width="23.7109375" style="6" customWidth="1"/>
    <col min="2306" max="2306" width="68.5703125" style="6" customWidth="1"/>
    <col min="2307" max="2307" width="14.42578125" style="6" customWidth="1"/>
    <col min="2308" max="2308" width="14.28515625" style="6" customWidth="1"/>
    <col min="2309" max="2309" width="13.28515625" style="6" customWidth="1"/>
    <col min="2310" max="2310" width="9.5703125" style="6" customWidth="1"/>
    <col min="2311" max="2311" width="8.28515625" style="6" customWidth="1"/>
    <col min="2312" max="2560" width="9.140625" style="6"/>
    <col min="2561" max="2561" width="23.7109375" style="6" customWidth="1"/>
    <col min="2562" max="2562" width="68.5703125" style="6" customWidth="1"/>
    <col min="2563" max="2563" width="14.42578125" style="6" customWidth="1"/>
    <col min="2564" max="2564" width="14.28515625" style="6" customWidth="1"/>
    <col min="2565" max="2565" width="13.28515625" style="6" customWidth="1"/>
    <col min="2566" max="2566" width="9.5703125" style="6" customWidth="1"/>
    <col min="2567" max="2567" width="8.28515625" style="6" customWidth="1"/>
    <col min="2568" max="2816" width="9.140625" style="6"/>
    <col min="2817" max="2817" width="23.7109375" style="6" customWidth="1"/>
    <col min="2818" max="2818" width="68.5703125" style="6" customWidth="1"/>
    <col min="2819" max="2819" width="14.42578125" style="6" customWidth="1"/>
    <col min="2820" max="2820" width="14.28515625" style="6" customWidth="1"/>
    <col min="2821" max="2821" width="13.28515625" style="6" customWidth="1"/>
    <col min="2822" max="2822" width="9.5703125" style="6" customWidth="1"/>
    <col min="2823" max="2823" width="8.28515625" style="6" customWidth="1"/>
    <col min="2824" max="3072" width="9.140625" style="6"/>
    <col min="3073" max="3073" width="23.7109375" style="6" customWidth="1"/>
    <col min="3074" max="3074" width="68.5703125" style="6" customWidth="1"/>
    <col min="3075" max="3075" width="14.42578125" style="6" customWidth="1"/>
    <col min="3076" max="3076" width="14.28515625" style="6" customWidth="1"/>
    <col min="3077" max="3077" width="13.28515625" style="6" customWidth="1"/>
    <col min="3078" max="3078" width="9.5703125" style="6" customWidth="1"/>
    <col min="3079" max="3079" width="8.28515625" style="6" customWidth="1"/>
    <col min="3080" max="3328" width="9.140625" style="6"/>
    <col min="3329" max="3329" width="23.7109375" style="6" customWidth="1"/>
    <col min="3330" max="3330" width="68.5703125" style="6" customWidth="1"/>
    <col min="3331" max="3331" width="14.42578125" style="6" customWidth="1"/>
    <col min="3332" max="3332" width="14.28515625" style="6" customWidth="1"/>
    <col min="3333" max="3333" width="13.28515625" style="6" customWidth="1"/>
    <col min="3334" max="3334" width="9.5703125" style="6" customWidth="1"/>
    <col min="3335" max="3335" width="8.28515625" style="6" customWidth="1"/>
    <col min="3336" max="3584" width="9.140625" style="6"/>
    <col min="3585" max="3585" width="23.7109375" style="6" customWidth="1"/>
    <col min="3586" max="3586" width="68.5703125" style="6" customWidth="1"/>
    <col min="3587" max="3587" width="14.42578125" style="6" customWidth="1"/>
    <col min="3588" max="3588" width="14.28515625" style="6" customWidth="1"/>
    <col min="3589" max="3589" width="13.28515625" style="6" customWidth="1"/>
    <col min="3590" max="3590" width="9.5703125" style="6" customWidth="1"/>
    <col min="3591" max="3591" width="8.28515625" style="6" customWidth="1"/>
    <col min="3592" max="3840" width="9.140625" style="6"/>
    <col min="3841" max="3841" width="23.7109375" style="6" customWidth="1"/>
    <col min="3842" max="3842" width="68.5703125" style="6" customWidth="1"/>
    <col min="3843" max="3843" width="14.42578125" style="6" customWidth="1"/>
    <col min="3844" max="3844" width="14.28515625" style="6" customWidth="1"/>
    <col min="3845" max="3845" width="13.28515625" style="6" customWidth="1"/>
    <col min="3846" max="3846" width="9.5703125" style="6" customWidth="1"/>
    <col min="3847" max="3847" width="8.28515625" style="6" customWidth="1"/>
    <col min="3848" max="4096" width="9.140625" style="6"/>
    <col min="4097" max="4097" width="23.7109375" style="6" customWidth="1"/>
    <col min="4098" max="4098" width="68.5703125" style="6" customWidth="1"/>
    <col min="4099" max="4099" width="14.42578125" style="6" customWidth="1"/>
    <col min="4100" max="4100" width="14.28515625" style="6" customWidth="1"/>
    <col min="4101" max="4101" width="13.28515625" style="6" customWidth="1"/>
    <col min="4102" max="4102" width="9.5703125" style="6" customWidth="1"/>
    <col min="4103" max="4103" width="8.28515625" style="6" customWidth="1"/>
    <col min="4104" max="4352" width="9.140625" style="6"/>
    <col min="4353" max="4353" width="23.7109375" style="6" customWidth="1"/>
    <col min="4354" max="4354" width="68.5703125" style="6" customWidth="1"/>
    <col min="4355" max="4355" width="14.42578125" style="6" customWidth="1"/>
    <col min="4356" max="4356" width="14.28515625" style="6" customWidth="1"/>
    <col min="4357" max="4357" width="13.28515625" style="6" customWidth="1"/>
    <col min="4358" max="4358" width="9.5703125" style="6" customWidth="1"/>
    <col min="4359" max="4359" width="8.28515625" style="6" customWidth="1"/>
    <col min="4360" max="4608" width="9.140625" style="6"/>
    <col min="4609" max="4609" width="23.7109375" style="6" customWidth="1"/>
    <col min="4610" max="4610" width="68.5703125" style="6" customWidth="1"/>
    <col min="4611" max="4611" width="14.42578125" style="6" customWidth="1"/>
    <col min="4612" max="4612" width="14.28515625" style="6" customWidth="1"/>
    <col min="4613" max="4613" width="13.28515625" style="6" customWidth="1"/>
    <col min="4614" max="4614" width="9.5703125" style="6" customWidth="1"/>
    <col min="4615" max="4615" width="8.28515625" style="6" customWidth="1"/>
    <col min="4616" max="4864" width="9.140625" style="6"/>
    <col min="4865" max="4865" width="23.7109375" style="6" customWidth="1"/>
    <col min="4866" max="4866" width="68.5703125" style="6" customWidth="1"/>
    <col min="4867" max="4867" width="14.42578125" style="6" customWidth="1"/>
    <col min="4868" max="4868" width="14.28515625" style="6" customWidth="1"/>
    <col min="4869" max="4869" width="13.28515625" style="6" customWidth="1"/>
    <col min="4870" max="4870" width="9.5703125" style="6" customWidth="1"/>
    <col min="4871" max="4871" width="8.28515625" style="6" customWidth="1"/>
    <col min="4872" max="5120" width="9.140625" style="6"/>
    <col min="5121" max="5121" width="23.7109375" style="6" customWidth="1"/>
    <col min="5122" max="5122" width="68.5703125" style="6" customWidth="1"/>
    <col min="5123" max="5123" width="14.42578125" style="6" customWidth="1"/>
    <col min="5124" max="5124" width="14.28515625" style="6" customWidth="1"/>
    <col min="5125" max="5125" width="13.28515625" style="6" customWidth="1"/>
    <col min="5126" max="5126" width="9.5703125" style="6" customWidth="1"/>
    <col min="5127" max="5127" width="8.28515625" style="6" customWidth="1"/>
    <col min="5128" max="5376" width="9.140625" style="6"/>
    <col min="5377" max="5377" width="23.7109375" style="6" customWidth="1"/>
    <col min="5378" max="5378" width="68.5703125" style="6" customWidth="1"/>
    <col min="5379" max="5379" width="14.42578125" style="6" customWidth="1"/>
    <col min="5380" max="5380" width="14.28515625" style="6" customWidth="1"/>
    <col min="5381" max="5381" width="13.28515625" style="6" customWidth="1"/>
    <col min="5382" max="5382" width="9.5703125" style="6" customWidth="1"/>
    <col min="5383" max="5383" width="8.28515625" style="6" customWidth="1"/>
    <col min="5384" max="5632" width="9.140625" style="6"/>
    <col min="5633" max="5633" width="23.7109375" style="6" customWidth="1"/>
    <col min="5634" max="5634" width="68.5703125" style="6" customWidth="1"/>
    <col min="5635" max="5635" width="14.42578125" style="6" customWidth="1"/>
    <col min="5636" max="5636" width="14.28515625" style="6" customWidth="1"/>
    <col min="5637" max="5637" width="13.28515625" style="6" customWidth="1"/>
    <col min="5638" max="5638" width="9.5703125" style="6" customWidth="1"/>
    <col min="5639" max="5639" width="8.28515625" style="6" customWidth="1"/>
    <col min="5640" max="5888" width="9.140625" style="6"/>
    <col min="5889" max="5889" width="23.7109375" style="6" customWidth="1"/>
    <col min="5890" max="5890" width="68.5703125" style="6" customWidth="1"/>
    <col min="5891" max="5891" width="14.42578125" style="6" customWidth="1"/>
    <col min="5892" max="5892" width="14.28515625" style="6" customWidth="1"/>
    <col min="5893" max="5893" width="13.28515625" style="6" customWidth="1"/>
    <col min="5894" max="5894" width="9.5703125" style="6" customWidth="1"/>
    <col min="5895" max="5895" width="8.28515625" style="6" customWidth="1"/>
    <col min="5896" max="6144" width="9.140625" style="6"/>
    <col min="6145" max="6145" width="23.7109375" style="6" customWidth="1"/>
    <col min="6146" max="6146" width="68.5703125" style="6" customWidth="1"/>
    <col min="6147" max="6147" width="14.42578125" style="6" customWidth="1"/>
    <col min="6148" max="6148" width="14.28515625" style="6" customWidth="1"/>
    <col min="6149" max="6149" width="13.28515625" style="6" customWidth="1"/>
    <col min="6150" max="6150" width="9.5703125" style="6" customWidth="1"/>
    <col min="6151" max="6151" width="8.28515625" style="6" customWidth="1"/>
    <col min="6152" max="6400" width="9.140625" style="6"/>
    <col min="6401" max="6401" width="23.7109375" style="6" customWidth="1"/>
    <col min="6402" max="6402" width="68.5703125" style="6" customWidth="1"/>
    <col min="6403" max="6403" width="14.42578125" style="6" customWidth="1"/>
    <col min="6404" max="6404" width="14.28515625" style="6" customWidth="1"/>
    <col min="6405" max="6405" width="13.28515625" style="6" customWidth="1"/>
    <col min="6406" max="6406" width="9.5703125" style="6" customWidth="1"/>
    <col min="6407" max="6407" width="8.28515625" style="6" customWidth="1"/>
    <col min="6408" max="6656" width="9.140625" style="6"/>
    <col min="6657" max="6657" width="23.7109375" style="6" customWidth="1"/>
    <col min="6658" max="6658" width="68.5703125" style="6" customWidth="1"/>
    <col min="6659" max="6659" width="14.42578125" style="6" customWidth="1"/>
    <col min="6660" max="6660" width="14.28515625" style="6" customWidth="1"/>
    <col min="6661" max="6661" width="13.28515625" style="6" customWidth="1"/>
    <col min="6662" max="6662" width="9.5703125" style="6" customWidth="1"/>
    <col min="6663" max="6663" width="8.28515625" style="6" customWidth="1"/>
    <col min="6664" max="6912" width="9.140625" style="6"/>
    <col min="6913" max="6913" width="23.7109375" style="6" customWidth="1"/>
    <col min="6914" max="6914" width="68.5703125" style="6" customWidth="1"/>
    <col min="6915" max="6915" width="14.42578125" style="6" customWidth="1"/>
    <col min="6916" max="6916" width="14.28515625" style="6" customWidth="1"/>
    <col min="6917" max="6917" width="13.28515625" style="6" customWidth="1"/>
    <col min="6918" max="6918" width="9.5703125" style="6" customWidth="1"/>
    <col min="6919" max="6919" width="8.28515625" style="6" customWidth="1"/>
    <col min="6920" max="7168" width="9.140625" style="6"/>
    <col min="7169" max="7169" width="23.7109375" style="6" customWidth="1"/>
    <col min="7170" max="7170" width="68.5703125" style="6" customWidth="1"/>
    <col min="7171" max="7171" width="14.42578125" style="6" customWidth="1"/>
    <col min="7172" max="7172" width="14.28515625" style="6" customWidth="1"/>
    <col min="7173" max="7173" width="13.28515625" style="6" customWidth="1"/>
    <col min="7174" max="7174" width="9.5703125" style="6" customWidth="1"/>
    <col min="7175" max="7175" width="8.28515625" style="6" customWidth="1"/>
    <col min="7176" max="7424" width="9.140625" style="6"/>
    <col min="7425" max="7425" width="23.7109375" style="6" customWidth="1"/>
    <col min="7426" max="7426" width="68.5703125" style="6" customWidth="1"/>
    <col min="7427" max="7427" width="14.42578125" style="6" customWidth="1"/>
    <col min="7428" max="7428" width="14.28515625" style="6" customWidth="1"/>
    <col min="7429" max="7429" width="13.28515625" style="6" customWidth="1"/>
    <col min="7430" max="7430" width="9.5703125" style="6" customWidth="1"/>
    <col min="7431" max="7431" width="8.28515625" style="6" customWidth="1"/>
    <col min="7432" max="7680" width="9.140625" style="6"/>
    <col min="7681" max="7681" width="23.7109375" style="6" customWidth="1"/>
    <col min="7682" max="7682" width="68.5703125" style="6" customWidth="1"/>
    <col min="7683" max="7683" width="14.42578125" style="6" customWidth="1"/>
    <col min="7684" max="7684" width="14.28515625" style="6" customWidth="1"/>
    <col min="7685" max="7685" width="13.28515625" style="6" customWidth="1"/>
    <col min="7686" max="7686" width="9.5703125" style="6" customWidth="1"/>
    <col min="7687" max="7687" width="8.28515625" style="6" customWidth="1"/>
    <col min="7688" max="7936" width="9.140625" style="6"/>
    <col min="7937" max="7937" width="23.7109375" style="6" customWidth="1"/>
    <col min="7938" max="7938" width="68.5703125" style="6" customWidth="1"/>
    <col min="7939" max="7939" width="14.42578125" style="6" customWidth="1"/>
    <col min="7940" max="7940" width="14.28515625" style="6" customWidth="1"/>
    <col min="7941" max="7941" width="13.28515625" style="6" customWidth="1"/>
    <col min="7942" max="7942" width="9.5703125" style="6" customWidth="1"/>
    <col min="7943" max="7943" width="8.28515625" style="6" customWidth="1"/>
    <col min="7944" max="8192" width="9.140625" style="6"/>
    <col min="8193" max="8193" width="23.7109375" style="6" customWidth="1"/>
    <col min="8194" max="8194" width="68.5703125" style="6" customWidth="1"/>
    <col min="8195" max="8195" width="14.42578125" style="6" customWidth="1"/>
    <col min="8196" max="8196" width="14.28515625" style="6" customWidth="1"/>
    <col min="8197" max="8197" width="13.28515625" style="6" customWidth="1"/>
    <col min="8198" max="8198" width="9.5703125" style="6" customWidth="1"/>
    <col min="8199" max="8199" width="8.28515625" style="6" customWidth="1"/>
    <col min="8200" max="8448" width="9.140625" style="6"/>
    <col min="8449" max="8449" width="23.7109375" style="6" customWidth="1"/>
    <col min="8450" max="8450" width="68.5703125" style="6" customWidth="1"/>
    <col min="8451" max="8451" width="14.42578125" style="6" customWidth="1"/>
    <col min="8452" max="8452" width="14.28515625" style="6" customWidth="1"/>
    <col min="8453" max="8453" width="13.28515625" style="6" customWidth="1"/>
    <col min="8454" max="8454" width="9.5703125" style="6" customWidth="1"/>
    <col min="8455" max="8455" width="8.28515625" style="6" customWidth="1"/>
    <col min="8456" max="8704" width="9.140625" style="6"/>
    <col min="8705" max="8705" width="23.7109375" style="6" customWidth="1"/>
    <col min="8706" max="8706" width="68.5703125" style="6" customWidth="1"/>
    <col min="8707" max="8707" width="14.42578125" style="6" customWidth="1"/>
    <col min="8708" max="8708" width="14.28515625" style="6" customWidth="1"/>
    <col min="8709" max="8709" width="13.28515625" style="6" customWidth="1"/>
    <col min="8710" max="8710" width="9.5703125" style="6" customWidth="1"/>
    <col min="8711" max="8711" width="8.28515625" style="6" customWidth="1"/>
    <col min="8712" max="8960" width="9.140625" style="6"/>
    <col min="8961" max="8961" width="23.7109375" style="6" customWidth="1"/>
    <col min="8962" max="8962" width="68.5703125" style="6" customWidth="1"/>
    <col min="8963" max="8963" width="14.42578125" style="6" customWidth="1"/>
    <col min="8964" max="8964" width="14.28515625" style="6" customWidth="1"/>
    <col min="8965" max="8965" width="13.28515625" style="6" customWidth="1"/>
    <col min="8966" max="8966" width="9.5703125" style="6" customWidth="1"/>
    <col min="8967" max="8967" width="8.28515625" style="6" customWidth="1"/>
    <col min="8968" max="9216" width="9.140625" style="6"/>
    <col min="9217" max="9217" width="23.7109375" style="6" customWidth="1"/>
    <col min="9218" max="9218" width="68.5703125" style="6" customWidth="1"/>
    <col min="9219" max="9219" width="14.42578125" style="6" customWidth="1"/>
    <col min="9220" max="9220" width="14.28515625" style="6" customWidth="1"/>
    <col min="9221" max="9221" width="13.28515625" style="6" customWidth="1"/>
    <col min="9222" max="9222" width="9.5703125" style="6" customWidth="1"/>
    <col min="9223" max="9223" width="8.28515625" style="6" customWidth="1"/>
    <col min="9224" max="9472" width="9.140625" style="6"/>
    <col min="9473" max="9473" width="23.7109375" style="6" customWidth="1"/>
    <col min="9474" max="9474" width="68.5703125" style="6" customWidth="1"/>
    <col min="9475" max="9475" width="14.42578125" style="6" customWidth="1"/>
    <col min="9476" max="9476" width="14.28515625" style="6" customWidth="1"/>
    <col min="9477" max="9477" width="13.28515625" style="6" customWidth="1"/>
    <col min="9478" max="9478" width="9.5703125" style="6" customWidth="1"/>
    <col min="9479" max="9479" width="8.28515625" style="6" customWidth="1"/>
    <col min="9480" max="9728" width="9.140625" style="6"/>
    <col min="9729" max="9729" width="23.7109375" style="6" customWidth="1"/>
    <col min="9730" max="9730" width="68.5703125" style="6" customWidth="1"/>
    <col min="9731" max="9731" width="14.42578125" style="6" customWidth="1"/>
    <col min="9732" max="9732" width="14.28515625" style="6" customWidth="1"/>
    <col min="9733" max="9733" width="13.28515625" style="6" customWidth="1"/>
    <col min="9734" max="9734" width="9.5703125" style="6" customWidth="1"/>
    <col min="9735" max="9735" width="8.28515625" style="6" customWidth="1"/>
    <col min="9736" max="9984" width="9.140625" style="6"/>
    <col min="9985" max="9985" width="23.7109375" style="6" customWidth="1"/>
    <col min="9986" max="9986" width="68.5703125" style="6" customWidth="1"/>
    <col min="9987" max="9987" width="14.42578125" style="6" customWidth="1"/>
    <col min="9988" max="9988" width="14.28515625" style="6" customWidth="1"/>
    <col min="9989" max="9989" width="13.28515625" style="6" customWidth="1"/>
    <col min="9990" max="9990" width="9.5703125" style="6" customWidth="1"/>
    <col min="9991" max="9991" width="8.28515625" style="6" customWidth="1"/>
    <col min="9992" max="10240" width="9.140625" style="6"/>
    <col min="10241" max="10241" width="23.7109375" style="6" customWidth="1"/>
    <col min="10242" max="10242" width="68.5703125" style="6" customWidth="1"/>
    <col min="10243" max="10243" width="14.42578125" style="6" customWidth="1"/>
    <col min="10244" max="10244" width="14.28515625" style="6" customWidth="1"/>
    <col min="10245" max="10245" width="13.28515625" style="6" customWidth="1"/>
    <col min="10246" max="10246" width="9.5703125" style="6" customWidth="1"/>
    <col min="10247" max="10247" width="8.28515625" style="6" customWidth="1"/>
    <col min="10248" max="10496" width="9.140625" style="6"/>
    <col min="10497" max="10497" width="23.7109375" style="6" customWidth="1"/>
    <col min="10498" max="10498" width="68.5703125" style="6" customWidth="1"/>
    <col min="10499" max="10499" width="14.42578125" style="6" customWidth="1"/>
    <col min="10500" max="10500" width="14.28515625" style="6" customWidth="1"/>
    <col min="10501" max="10501" width="13.28515625" style="6" customWidth="1"/>
    <col min="10502" max="10502" width="9.5703125" style="6" customWidth="1"/>
    <col min="10503" max="10503" width="8.28515625" style="6" customWidth="1"/>
    <col min="10504" max="10752" width="9.140625" style="6"/>
    <col min="10753" max="10753" width="23.7109375" style="6" customWidth="1"/>
    <col min="10754" max="10754" width="68.5703125" style="6" customWidth="1"/>
    <col min="10755" max="10755" width="14.42578125" style="6" customWidth="1"/>
    <col min="10756" max="10756" width="14.28515625" style="6" customWidth="1"/>
    <col min="10757" max="10757" width="13.28515625" style="6" customWidth="1"/>
    <col min="10758" max="10758" width="9.5703125" style="6" customWidth="1"/>
    <col min="10759" max="10759" width="8.28515625" style="6" customWidth="1"/>
    <col min="10760" max="11008" width="9.140625" style="6"/>
    <col min="11009" max="11009" width="23.7109375" style="6" customWidth="1"/>
    <col min="11010" max="11010" width="68.5703125" style="6" customWidth="1"/>
    <col min="11011" max="11011" width="14.42578125" style="6" customWidth="1"/>
    <col min="11012" max="11012" width="14.28515625" style="6" customWidth="1"/>
    <col min="11013" max="11013" width="13.28515625" style="6" customWidth="1"/>
    <col min="11014" max="11014" width="9.5703125" style="6" customWidth="1"/>
    <col min="11015" max="11015" width="8.28515625" style="6" customWidth="1"/>
    <col min="11016" max="11264" width="9.140625" style="6"/>
    <col min="11265" max="11265" width="23.7109375" style="6" customWidth="1"/>
    <col min="11266" max="11266" width="68.5703125" style="6" customWidth="1"/>
    <col min="11267" max="11267" width="14.42578125" style="6" customWidth="1"/>
    <col min="11268" max="11268" width="14.28515625" style="6" customWidth="1"/>
    <col min="11269" max="11269" width="13.28515625" style="6" customWidth="1"/>
    <col min="11270" max="11270" width="9.5703125" style="6" customWidth="1"/>
    <col min="11271" max="11271" width="8.28515625" style="6" customWidth="1"/>
    <col min="11272" max="11520" width="9.140625" style="6"/>
    <col min="11521" max="11521" width="23.7109375" style="6" customWidth="1"/>
    <col min="11522" max="11522" width="68.5703125" style="6" customWidth="1"/>
    <col min="11523" max="11523" width="14.42578125" style="6" customWidth="1"/>
    <col min="11524" max="11524" width="14.28515625" style="6" customWidth="1"/>
    <col min="11525" max="11525" width="13.28515625" style="6" customWidth="1"/>
    <col min="11526" max="11526" width="9.5703125" style="6" customWidth="1"/>
    <col min="11527" max="11527" width="8.28515625" style="6" customWidth="1"/>
    <col min="11528" max="11776" width="9.140625" style="6"/>
    <col min="11777" max="11777" width="23.7109375" style="6" customWidth="1"/>
    <col min="11778" max="11778" width="68.5703125" style="6" customWidth="1"/>
    <col min="11779" max="11779" width="14.42578125" style="6" customWidth="1"/>
    <col min="11780" max="11780" width="14.28515625" style="6" customWidth="1"/>
    <col min="11781" max="11781" width="13.28515625" style="6" customWidth="1"/>
    <col min="11782" max="11782" width="9.5703125" style="6" customWidth="1"/>
    <col min="11783" max="11783" width="8.28515625" style="6" customWidth="1"/>
    <col min="11784" max="12032" width="9.140625" style="6"/>
    <col min="12033" max="12033" width="23.7109375" style="6" customWidth="1"/>
    <col min="12034" max="12034" width="68.5703125" style="6" customWidth="1"/>
    <col min="12035" max="12035" width="14.42578125" style="6" customWidth="1"/>
    <col min="12036" max="12036" width="14.28515625" style="6" customWidth="1"/>
    <col min="12037" max="12037" width="13.28515625" style="6" customWidth="1"/>
    <col min="12038" max="12038" width="9.5703125" style="6" customWidth="1"/>
    <col min="12039" max="12039" width="8.28515625" style="6" customWidth="1"/>
    <col min="12040" max="12288" width="9.140625" style="6"/>
    <col min="12289" max="12289" width="23.7109375" style="6" customWidth="1"/>
    <col min="12290" max="12290" width="68.5703125" style="6" customWidth="1"/>
    <col min="12291" max="12291" width="14.42578125" style="6" customWidth="1"/>
    <col min="12292" max="12292" width="14.28515625" style="6" customWidth="1"/>
    <col min="12293" max="12293" width="13.28515625" style="6" customWidth="1"/>
    <col min="12294" max="12294" width="9.5703125" style="6" customWidth="1"/>
    <col min="12295" max="12295" width="8.28515625" style="6" customWidth="1"/>
    <col min="12296" max="12544" width="9.140625" style="6"/>
    <col min="12545" max="12545" width="23.7109375" style="6" customWidth="1"/>
    <col min="12546" max="12546" width="68.5703125" style="6" customWidth="1"/>
    <col min="12547" max="12547" width="14.42578125" style="6" customWidth="1"/>
    <col min="12548" max="12548" width="14.28515625" style="6" customWidth="1"/>
    <col min="12549" max="12549" width="13.28515625" style="6" customWidth="1"/>
    <col min="12550" max="12550" width="9.5703125" style="6" customWidth="1"/>
    <col min="12551" max="12551" width="8.28515625" style="6" customWidth="1"/>
    <col min="12552" max="12800" width="9.140625" style="6"/>
    <col min="12801" max="12801" width="23.7109375" style="6" customWidth="1"/>
    <col min="12802" max="12802" width="68.5703125" style="6" customWidth="1"/>
    <col min="12803" max="12803" width="14.42578125" style="6" customWidth="1"/>
    <col min="12804" max="12804" width="14.28515625" style="6" customWidth="1"/>
    <col min="12805" max="12805" width="13.28515625" style="6" customWidth="1"/>
    <col min="12806" max="12806" width="9.5703125" style="6" customWidth="1"/>
    <col min="12807" max="12807" width="8.28515625" style="6" customWidth="1"/>
    <col min="12808" max="13056" width="9.140625" style="6"/>
    <col min="13057" max="13057" width="23.7109375" style="6" customWidth="1"/>
    <col min="13058" max="13058" width="68.5703125" style="6" customWidth="1"/>
    <col min="13059" max="13059" width="14.42578125" style="6" customWidth="1"/>
    <col min="13060" max="13060" width="14.28515625" style="6" customWidth="1"/>
    <col min="13061" max="13061" width="13.28515625" style="6" customWidth="1"/>
    <col min="13062" max="13062" width="9.5703125" style="6" customWidth="1"/>
    <col min="13063" max="13063" width="8.28515625" style="6" customWidth="1"/>
    <col min="13064" max="13312" width="9.140625" style="6"/>
    <col min="13313" max="13313" width="23.7109375" style="6" customWidth="1"/>
    <col min="13314" max="13314" width="68.5703125" style="6" customWidth="1"/>
    <col min="13315" max="13315" width="14.42578125" style="6" customWidth="1"/>
    <col min="13316" max="13316" width="14.28515625" style="6" customWidth="1"/>
    <col min="13317" max="13317" width="13.28515625" style="6" customWidth="1"/>
    <col min="13318" max="13318" width="9.5703125" style="6" customWidth="1"/>
    <col min="13319" max="13319" width="8.28515625" style="6" customWidth="1"/>
    <col min="13320" max="13568" width="9.140625" style="6"/>
    <col min="13569" max="13569" width="23.7109375" style="6" customWidth="1"/>
    <col min="13570" max="13570" width="68.5703125" style="6" customWidth="1"/>
    <col min="13571" max="13571" width="14.42578125" style="6" customWidth="1"/>
    <col min="13572" max="13572" width="14.28515625" style="6" customWidth="1"/>
    <col min="13573" max="13573" width="13.28515625" style="6" customWidth="1"/>
    <col min="13574" max="13574" width="9.5703125" style="6" customWidth="1"/>
    <col min="13575" max="13575" width="8.28515625" style="6" customWidth="1"/>
    <col min="13576" max="13824" width="9.140625" style="6"/>
    <col min="13825" max="13825" width="23.7109375" style="6" customWidth="1"/>
    <col min="13826" max="13826" width="68.5703125" style="6" customWidth="1"/>
    <col min="13827" max="13827" width="14.42578125" style="6" customWidth="1"/>
    <col min="13828" max="13828" width="14.28515625" style="6" customWidth="1"/>
    <col min="13829" max="13829" width="13.28515625" style="6" customWidth="1"/>
    <col min="13830" max="13830" width="9.5703125" style="6" customWidth="1"/>
    <col min="13831" max="13831" width="8.28515625" style="6" customWidth="1"/>
    <col min="13832" max="14080" width="9.140625" style="6"/>
    <col min="14081" max="14081" width="23.7109375" style="6" customWidth="1"/>
    <col min="14082" max="14082" width="68.5703125" style="6" customWidth="1"/>
    <col min="14083" max="14083" width="14.42578125" style="6" customWidth="1"/>
    <col min="14084" max="14084" width="14.28515625" style="6" customWidth="1"/>
    <col min="14085" max="14085" width="13.28515625" style="6" customWidth="1"/>
    <col min="14086" max="14086" width="9.5703125" style="6" customWidth="1"/>
    <col min="14087" max="14087" width="8.28515625" style="6" customWidth="1"/>
    <col min="14088" max="14336" width="9.140625" style="6"/>
    <col min="14337" max="14337" width="23.7109375" style="6" customWidth="1"/>
    <col min="14338" max="14338" width="68.5703125" style="6" customWidth="1"/>
    <col min="14339" max="14339" width="14.42578125" style="6" customWidth="1"/>
    <col min="14340" max="14340" width="14.28515625" style="6" customWidth="1"/>
    <col min="14341" max="14341" width="13.28515625" style="6" customWidth="1"/>
    <col min="14342" max="14342" width="9.5703125" style="6" customWidth="1"/>
    <col min="14343" max="14343" width="8.28515625" style="6" customWidth="1"/>
    <col min="14344" max="14592" width="9.140625" style="6"/>
    <col min="14593" max="14593" width="23.7109375" style="6" customWidth="1"/>
    <col min="14594" max="14594" width="68.5703125" style="6" customWidth="1"/>
    <col min="14595" max="14595" width="14.42578125" style="6" customWidth="1"/>
    <col min="14596" max="14596" width="14.28515625" style="6" customWidth="1"/>
    <col min="14597" max="14597" width="13.28515625" style="6" customWidth="1"/>
    <col min="14598" max="14598" width="9.5703125" style="6" customWidth="1"/>
    <col min="14599" max="14599" width="8.28515625" style="6" customWidth="1"/>
    <col min="14600" max="14848" width="9.140625" style="6"/>
    <col min="14849" max="14849" width="23.7109375" style="6" customWidth="1"/>
    <col min="14850" max="14850" width="68.5703125" style="6" customWidth="1"/>
    <col min="14851" max="14851" width="14.42578125" style="6" customWidth="1"/>
    <col min="14852" max="14852" width="14.28515625" style="6" customWidth="1"/>
    <col min="14853" max="14853" width="13.28515625" style="6" customWidth="1"/>
    <col min="14854" max="14854" width="9.5703125" style="6" customWidth="1"/>
    <col min="14855" max="14855" width="8.28515625" style="6" customWidth="1"/>
    <col min="14856" max="15104" width="9.140625" style="6"/>
    <col min="15105" max="15105" width="23.7109375" style="6" customWidth="1"/>
    <col min="15106" max="15106" width="68.5703125" style="6" customWidth="1"/>
    <col min="15107" max="15107" width="14.42578125" style="6" customWidth="1"/>
    <col min="15108" max="15108" width="14.28515625" style="6" customWidth="1"/>
    <col min="15109" max="15109" width="13.28515625" style="6" customWidth="1"/>
    <col min="15110" max="15110" width="9.5703125" style="6" customWidth="1"/>
    <col min="15111" max="15111" width="8.28515625" style="6" customWidth="1"/>
    <col min="15112" max="15360" width="9.140625" style="6"/>
    <col min="15361" max="15361" width="23.7109375" style="6" customWidth="1"/>
    <col min="15362" max="15362" width="68.5703125" style="6" customWidth="1"/>
    <col min="15363" max="15363" width="14.42578125" style="6" customWidth="1"/>
    <col min="15364" max="15364" width="14.28515625" style="6" customWidth="1"/>
    <col min="15365" max="15365" width="13.28515625" style="6" customWidth="1"/>
    <col min="15366" max="15366" width="9.5703125" style="6" customWidth="1"/>
    <col min="15367" max="15367" width="8.28515625" style="6" customWidth="1"/>
    <col min="15368" max="15616" width="9.140625" style="6"/>
    <col min="15617" max="15617" width="23.7109375" style="6" customWidth="1"/>
    <col min="15618" max="15618" width="68.5703125" style="6" customWidth="1"/>
    <col min="15619" max="15619" width="14.42578125" style="6" customWidth="1"/>
    <col min="15620" max="15620" width="14.28515625" style="6" customWidth="1"/>
    <col min="15621" max="15621" width="13.28515625" style="6" customWidth="1"/>
    <col min="15622" max="15622" width="9.5703125" style="6" customWidth="1"/>
    <col min="15623" max="15623" width="8.28515625" style="6" customWidth="1"/>
    <col min="15624" max="15872" width="9.140625" style="6"/>
    <col min="15873" max="15873" width="23.7109375" style="6" customWidth="1"/>
    <col min="15874" max="15874" width="68.5703125" style="6" customWidth="1"/>
    <col min="15875" max="15875" width="14.42578125" style="6" customWidth="1"/>
    <col min="15876" max="15876" width="14.28515625" style="6" customWidth="1"/>
    <col min="15877" max="15877" width="13.28515625" style="6" customWidth="1"/>
    <col min="15878" max="15878" width="9.5703125" style="6" customWidth="1"/>
    <col min="15879" max="15879" width="8.28515625" style="6" customWidth="1"/>
    <col min="15880" max="16128" width="9.140625" style="6"/>
    <col min="16129" max="16129" width="23.7109375" style="6" customWidth="1"/>
    <col min="16130" max="16130" width="68.5703125" style="6" customWidth="1"/>
    <col min="16131" max="16131" width="14.42578125" style="6" customWidth="1"/>
    <col min="16132" max="16132" width="14.28515625" style="6" customWidth="1"/>
    <col min="16133" max="16133" width="13.28515625" style="6" customWidth="1"/>
    <col min="16134" max="16134" width="9.5703125" style="6" customWidth="1"/>
    <col min="16135" max="16135" width="8.28515625" style="6" customWidth="1"/>
    <col min="16136" max="16384" width="9.140625" style="6"/>
  </cols>
  <sheetData>
    <row r="1" spans="1:7" ht="12.75" x14ac:dyDescent="0.2">
      <c r="A1" s="1"/>
      <c r="B1" s="2" t="s">
        <v>0</v>
      </c>
      <c r="C1" s="3"/>
      <c r="D1" s="4"/>
      <c r="E1" s="5"/>
    </row>
    <row r="2" spans="1:7" x14ac:dyDescent="0.2">
      <c r="A2" s="1"/>
      <c r="B2" s="2" t="s">
        <v>1</v>
      </c>
      <c r="C2" s="3"/>
      <c r="D2" s="3"/>
      <c r="E2" s="7"/>
    </row>
    <row r="3" spans="1:7" x14ac:dyDescent="0.2">
      <c r="A3" s="1"/>
      <c r="B3" s="2" t="s">
        <v>2</v>
      </c>
      <c r="C3" s="3"/>
      <c r="D3" s="3"/>
      <c r="E3" s="7"/>
      <c r="G3" s="1"/>
    </row>
    <row r="4" spans="1:7" ht="12" customHeight="1" thickBot="1" x14ac:dyDescent="0.3">
      <c r="A4" s="1"/>
      <c r="B4" s="2" t="s">
        <v>215</v>
      </c>
      <c r="C4" s="3"/>
      <c r="D4" s="4"/>
      <c r="E4" s="5"/>
      <c r="F4" s="8"/>
      <c r="G4" s="8"/>
    </row>
    <row r="5" spans="1:7" s="13" customFormat="1" ht="12.75" thickBot="1" x14ac:dyDescent="0.25">
      <c r="A5" s="9" t="s">
        <v>3</v>
      </c>
      <c r="B5" s="10"/>
      <c r="C5" s="11" t="s">
        <v>4</v>
      </c>
      <c r="D5" s="11" t="s">
        <v>5</v>
      </c>
      <c r="E5" s="12" t="s">
        <v>5</v>
      </c>
      <c r="F5" s="140" t="s">
        <v>6</v>
      </c>
      <c r="G5" s="141"/>
    </row>
    <row r="6" spans="1:7" s="13" customFormat="1" x14ac:dyDescent="0.2">
      <c r="A6" s="14" t="s">
        <v>7</v>
      </c>
      <c r="B6" s="14" t="s">
        <v>8</v>
      </c>
      <c r="C6" s="15" t="s">
        <v>9</v>
      </c>
      <c r="D6" s="16" t="s">
        <v>216</v>
      </c>
      <c r="E6" s="17" t="s">
        <v>216</v>
      </c>
      <c r="F6" s="9"/>
      <c r="G6" s="10"/>
    </row>
    <row r="7" spans="1:7" ht="12.75" thickBot="1" x14ac:dyDescent="0.25">
      <c r="A7" s="14" t="s">
        <v>10</v>
      </c>
      <c r="B7" s="18"/>
      <c r="C7" s="15" t="s">
        <v>11</v>
      </c>
      <c r="D7" s="15">
        <v>2019</v>
      </c>
      <c r="E7" s="19">
        <v>2018</v>
      </c>
      <c r="F7" s="14" t="s">
        <v>12</v>
      </c>
      <c r="G7" s="20" t="s">
        <v>13</v>
      </c>
    </row>
    <row r="8" spans="1:7" s="23" customFormat="1" ht="12.75" thickBot="1" x14ac:dyDescent="0.25">
      <c r="A8" s="21" t="s">
        <v>14</v>
      </c>
      <c r="B8" s="22" t="s">
        <v>15</v>
      </c>
      <c r="C8" s="143">
        <f>C9+C20+C33+C40+C57+C69+C93+C41+C30+C14+C65</f>
        <v>115710.31668</v>
      </c>
      <c r="D8" s="143">
        <f>D9+D20+D33+D40+D57+D69+D93+D41+D30+D14+D65</f>
        <v>7227.479110000002</v>
      </c>
      <c r="E8" s="143">
        <f>E9+E20+E33+E40+E57+E69+E93+E41+E30+E14+E65+E64</f>
        <v>6159.9057699999994</v>
      </c>
      <c r="F8" s="144">
        <f>D8/C8*100</f>
        <v>6.246183847191249</v>
      </c>
      <c r="G8" s="145">
        <f t="shared" ref="G8:G24" si="0">D8-C8</f>
        <v>-108482.83757</v>
      </c>
    </row>
    <row r="9" spans="1:7" s="26" customFormat="1" ht="12.75" thickBot="1" x14ac:dyDescent="0.25">
      <c r="A9" s="24" t="s">
        <v>16</v>
      </c>
      <c r="B9" s="25" t="s">
        <v>17</v>
      </c>
      <c r="C9" s="146">
        <f>C10</f>
        <v>60074.928</v>
      </c>
      <c r="D9" s="146">
        <f>D10</f>
        <v>4419.9379600000002</v>
      </c>
      <c r="E9" s="147">
        <f>E10</f>
        <v>4092.49775</v>
      </c>
      <c r="F9" s="144">
        <f t="shared" ref="F9:F71" si="1">D9/C9*100</f>
        <v>7.3573753762967469</v>
      </c>
      <c r="G9" s="145">
        <f t="shared" si="0"/>
        <v>-55654.990039999997</v>
      </c>
    </row>
    <row r="10" spans="1:7" x14ac:dyDescent="0.2">
      <c r="A10" s="27" t="s">
        <v>18</v>
      </c>
      <c r="B10" s="28" t="s">
        <v>19</v>
      </c>
      <c r="C10" s="148">
        <f>C11+C12+C13</f>
        <v>60074.928</v>
      </c>
      <c r="D10" s="148">
        <f>D11+D12+D13</f>
        <v>4419.9379600000002</v>
      </c>
      <c r="E10" s="148">
        <f>E11+E12+E13</f>
        <v>4092.49775</v>
      </c>
      <c r="F10" s="149">
        <f t="shared" si="1"/>
        <v>7.3573753762967469</v>
      </c>
      <c r="G10" s="150">
        <f t="shared" si="0"/>
        <v>-55654.990039999997</v>
      </c>
    </row>
    <row r="11" spans="1:7" ht="24" x14ac:dyDescent="0.2">
      <c r="A11" s="29" t="s">
        <v>20</v>
      </c>
      <c r="B11" s="30" t="s">
        <v>21</v>
      </c>
      <c r="C11" s="151">
        <v>59776.928</v>
      </c>
      <c r="D11" s="151">
        <v>4405.6064900000001</v>
      </c>
      <c r="E11" s="152">
        <v>4060.25747</v>
      </c>
      <c r="F11" s="153">
        <f t="shared" si="1"/>
        <v>7.3700784523420149</v>
      </c>
      <c r="G11" s="154">
        <f t="shared" si="0"/>
        <v>-55371.321510000002</v>
      </c>
    </row>
    <row r="12" spans="1:7" ht="48" customHeight="1" x14ac:dyDescent="0.2">
      <c r="A12" s="29" t="s">
        <v>22</v>
      </c>
      <c r="B12" s="155" t="s">
        <v>23</v>
      </c>
      <c r="C12" s="84">
        <v>152</v>
      </c>
      <c r="D12" s="84">
        <v>14.30513</v>
      </c>
      <c r="E12" s="156">
        <v>30.159749999999999</v>
      </c>
      <c r="F12" s="157">
        <f t="shared" si="1"/>
        <v>9.4112697368421045</v>
      </c>
      <c r="G12" s="154">
        <f t="shared" si="0"/>
        <v>-137.69487000000001</v>
      </c>
    </row>
    <row r="13" spans="1:7" ht="27.75" customHeight="1" thickBot="1" x14ac:dyDescent="0.25">
      <c r="A13" s="29" t="s">
        <v>24</v>
      </c>
      <c r="B13" s="31" t="s">
        <v>217</v>
      </c>
      <c r="C13" s="158">
        <v>146</v>
      </c>
      <c r="D13" s="158">
        <v>2.6339999999999999E-2</v>
      </c>
      <c r="E13" s="159">
        <v>2.08053</v>
      </c>
      <c r="F13" s="160">
        <f t="shared" si="1"/>
        <v>1.804109589041096E-2</v>
      </c>
      <c r="G13" s="161">
        <f t="shared" si="0"/>
        <v>-145.97366</v>
      </c>
    </row>
    <row r="14" spans="1:7" ht="17.25" customHeight="1" thickBot="1" x14ac:dyDescent="0.25">
      <c r="A14" s="32" t="s">
        <v>25</v>
      </c>
      <c r="B14" s="33" t="s">
        <v>26</v>
      </c>
      <c r="C14" s="162">
        <f>C15</f>
        <v>8655.5395100000005</v>
      </c>
      <c r="D14" s="162">
        <f>D15</f>
        <v>906.38697999999999</v>
      </c>
      <c r="E14" s="163">
        <f>E15</f>
        <v>619.29298999999992</v>
      </c>
      <c r="F14" s="164">
        <f t="shared" si="1"/>
        <v>10.471756023443996</v>
      </c>
      <c r="G14" s="145">
        <f t="shared" si="0"/>
        <v>-7749.1525300000003</v>
      </c>
    </row>
    <row r="15" spans="1:7" ht="12.75" customHeight="1" x14ac:dyDescent="0.2">
      <c r="A15" s="34" t="s">
        <v>27</v>
      </c>
      <c r="B15" s="6" t="s">
        <v>28</v>
      </c>
      <c r="C15" s="165">
        <f>C16+C17+C18+C19</f>
        <v>8655.5395100000005</v>
      </c>
      <c r="D15" s="165">
        <f>D16+D17+D18+D19</f>
        <v>906.38697999999999</v>
      </c>
      <c r="E15" s="166">
        <f>E16+E17+E18+E19</f>
        <v>619.29298999999992</v>
      </c>
      <c r="F15" s="149">
        <f t="shared" si="1"/>
        <v>10.471756023443996</v>
      </c>
      <c r="G15" s="150">
        <f t="shared" si="0"/>
        <v>-7749.1525300000003</v>
      </c>
    </row>
    <row r="16" spans="1:7" s="37" customFormat="1" ht="12.75" customHeight="1" x14ac:dyDescent="0.2">
      <c r="A16" s="35" t="s">
        <v>29</v>
      </c>
      <c r="B16" s="36" t="s">
        <v>30</v>
      </c>
      <c r="C16" s="167">
        <v>3138.7247299999999</v>
      </c>
      <c r="D16" s="167">
        <v>395.82434000000001</v>
      </c>
      <c r="E16" s="168">
        <v>247.49940000000001</v>
      </c>
      <c r="F16" s="169">
        <f t="shared" si="1"/>
        <v>12.610992490571164</v>
      </c>
      <c r="G16" s="170">
        <f t="shared" si="0"/>
        <v>-2742.9003899999998</v>
      </c>
    </row>
    <row r="17" spans="1:7" s="37" customFormat="1" ht="12" customHeight="1" x14ac:dyDescent="0.2">
      <c r="A17" s="35" t="s">
        <v>31</v>
      </c>
      <c r="B17" s="36" t="s">
        <v>32</v>
      </c>
      <c r="C17" s="167">
        <v>21.99173</v>
      </c>
      <c r="D17" s="167">
        <v>2.9556200000000001</v>
      </c>
      <c r="E17" s="168">
        <v>1.5882099999999999</v>
      </c>
      <c r="F17" s="169">
        <f t="shared" si="1"/>
        <v>13.439688464709235</v>
      </c>
      <c r="G17" s="170">
        <f t="shared" si="0"/>
        <v>-19.036110000000001</v>
      </c>
    </row>
    <row r="18" spans="1:7" s="37" customFormat="1" ht="10.5" customHeight="1" x14ac:dyDescent="0.2">
      <c r="A18" s="35" t="s">
        <v>33</v>
      </c>
      <c r="B18" s="36" t="s">
        <v>34</v>
      </c>
      <c r="C18" s="167">
        <v>6078.4753700000001</v>
      </c>
      <c r="D18" s="167">
        <v>576.10522000000003</v>
      </c>
      <c r="E18" s="168">
        <v>428.69734999999997</v>
      </c>
      <c r="F18" s="169">
        <f t="shared" si="1"/>
        <v>9.4777914679614792</v>
      </c>
      <c r="G18" s="170">
        <f t="shared" si="0"/>
        <v>-5502.3701499999997</v>
      </c>
    </row>
    <row r="19" spans="1:7" s="37" customFormat="1" ht="12" customHeight="1" thickBot="1" x14ac:dyDescent="0.25">
      <c r="A19" s="38" t="s">
        <v>35</v>
      </c>
      <c r="B19" s="39" t="s">
        <v>36</v>
      </c>
      <c r="C19" s="171">
        <v>-583.65232000000003</v>
      </c>
      <c r="D19" s="171">
        <v>-68.498199999999997</v>
      </c>
      <c r="E19" s="172">
        <v>-58.491970000000002</v>
      </c>
      <c r="F19" s="173">
        <f t="shared" si="1"/>
        <v>11.736130852696688</v>
      </c>
      <c r="G19" s="174">
        <f t="shared" si="0"/>
        <v>515.15412000000003</v>
      </c>
    </row>
    <row r="20" spans="1:7" s="42" customFormat="1" ht="12.75" thickBot="1" x14ac:dyDescent="0.25">
      <c r="A20" s="40" t="s">
        <v>37</v>
      </c>
      <c r="B20" s="41" t="s">
        <v>38</v>
      </c>
      <c r="C20" s="175">
        <f>C21+C25+C27+C29+C28+C26</f>
        <v>19685.705000000002</v>
      </c>
      <c r="D20" s="175">
        <f>D21+D25+D27+D29+D28+D26</f>
        <v>766.12919000000011</v>
      </c>
      <c r="E20" s="175">
        <f>E21+E25+E27+E29+E28+E26</f>
        <v>783.52184000000011</v>
      </c>
      <c r="F20" s="176">
        <f>D20/C20*100</f>
        <v>3.8918046877162897</v>
      </c>
      <c r="G20" s="145">
        <f t="shared" si="0"/>
        <v>-18919.575810000002</v>
      </c>
    </row>
    <row r="21" spans="1:7" s="13" customFormat="1" ht="15.75" customHeight="1" x14ac:dyDescent="0.2">
      <c r="A21" s="43" t="s">
        <v>39</v>
      </c>
      <c r="B21" s="44" t="s">
        <v>40</v>
      </c>
      <c r="C21" s="165">
        <f>C22+C23+C24</f>
        <v>13821</v>
      </c>
      <c r="D21" s="165">
        <f>D22+D23+D24</f>
        <v>401.60593</v>
      </c>
      <c r="E21" s="165">
        <f>E22+E23+E24</f>
        <v>414.92515000000003</v>
      </c>
      <c r="F21" s="177">
        <f t="shared" si="1"/>
        <v>2.9057660806019827</v>
      </c>
      <c r="G21" s="150">
        <f t="shared" si="0"/>
        <v>-13419.39407</v>
      </c>
    </row>
    <row r="22" spans="1:7" s="42" customFormat="1" ht="15" customHeight="1" x14ac:dyDescent="0.2">
      <c r="A22" s="45" t="s">
        <v>41</v>
      </c>
      <c r="B22" s="47" t="s">
        <v>42</v>
      </c>
      <c r="C22" s="167">
        <v>7308</v>
      </c>
      <c r="D22" s="167">
        <v>284.96778999999998</v>
      </c>
      <c r="E22" s="168">
        <v>213.38756000000001</v>
      </c>
      <c r="F22" s="153">
        <f t="shared" si="1"/>
        <v>3.8993950465243565</v>
      </c>
      <c r="G22" s="154">
        <f t="shared" si="0"/>
        <v>-7023.0322100000003</v>
      </c>
    </row>
    <row r="23" spans="1:7" s="42" customFormat="1" ht="24" x14ac:dyDescent="0.2">
      <c r="A23" s="46" t="s">
        <v>43</v>
      </c>
      <c r="B23" s="47" t="s">
        <v>44</v>
      </c>
      <c r="C23" s="167">
        <v>6513</v>
      </c>
      <c r="D23" s="167">
        <v>116.59577</v>
      </c>
      <c r="E23" s="168">
        <v>201.53758999999999</v>
      </c>
      <c r="F23" s="153">
        <f t="shared" si="1"/>
        <v>1.7902006755719333</v>
      </c>
      <c r="G23" s="154">
        <f t="shared" si="0"/>
        <v>-6396.4042300000001</v>
      </c>
    </row>
    <row r="24" spans="1:7" s="42" customFormat="1" ht="36" customHeight="1" x14ac:dyDescent="0.2">
      <c r="A24" s="46" t="s">
        <v>45</v>
      </c>
      <c r="B24" s="48" t="s">
        <v>46</v>
      </c>
      <c r="C24" s="167"/>
      <c r="D24" s="167">
        <v>4.2369999999999998E-2</v>
      </c>
      <c r="E24" s="168"/>
      <c r="F24" s="153" t="e">
        <f t="shared" si="1"/>
        <v>#DIV/0!</v>
      </c>
      <c r="G24" s="154">
        <f t="shared" si="0"/>
        <v>4.2369999999999998E-2</v>
      </c>
    </row>
    <row r="25" spans="1:7" ht="12.75" customHeight="1" x14ac:dyDescent="0.2">
      <c r="A25" s="69" t="s">
        <v>47</v>
      </c>
      <c r="B25" s="53" t="s">
        <v>48</v>
      </c>
      <c r="C25" s="158">
        <v>1323</v>
      </c>
      <c r="D25" s="158">
        <v>166.85415</v>
      </c>
      <c r="E25" s="178">
        <v>228.76868999999999</v>
      </c>
      <c r="F25" s="153">
        <f t="shared" si="1"/>
        <v>12.611802721088436</v>
      </c>
      <c r="G25" s="154">
        <v>-4355.5104100000026</v>
      </c>
    </row>
    <row r="26" spans="1:7" ht="24" x14ac:dyDescent="0.2">
      <c r="A26" s="46" t="s">
        <v>218</v>
      </c>
      <c r="B26" s="78" t="s">
        <v>219</v>
      </c>
      <c r="C26" s="151"/>
      <c r="D26" s="151"/>
      <c r="E26" s="152"/>
      <c r="F26" s="153">
        <v>0</v>
      </c>
      <c r="G26" s="154">
        <f t="shared" ref="G26:G38" si="2">D26-C26</f>
        <v>0</v>
      </c>
    </row>
    <row r="27" spans="1:7" ht="12" customHeight="1" x14ac:dyDescent="0.2">
      <c r="A27" s="50" t="s">
        <v>49</v>
      </c>
      <c r="B27" s="50" t="s">
        <v>50</v>
      </c>
      <c r="C27" s="179">
        <v>3715.7049999999999</v>
      </c>
      <c r="D27" s="179">
        <v>103.64309</v>
      </c>
      <c r="E27" s="180">
        <v>49.561</v>
      </c>
      <c r="F27" s="153">
        <f t="shared" si="1"/>
        <v>2.7893250406046768</v>
      </c>
      <c r="G27" s="154">
        <f t="shared" si="2"/>
        <v>-3612.0619099999999</v>
      </c>
    </row>
    <row r="28" spans="1:7" s="37" customFormat="1" x14ac:dyDescent="0.2">
      <c r="A28" s="51" t="s">
        <v>51</v>
      </c>
      <c r="B28" s="51" t="s">
        <v>52</v>
      </c>
      <c r="C28" s="181"/>
      <c r="D28" s="181"/>
      <c r="E28" s="182"/>
      <c r="F28" s="169" t="e">
        <f t="shared" si="1"/>
        <v>#DIV/0!</v>
      </c>
      <c r="G28" s="170">
        <f t="shared" si="2"/>
        <v>0</v>
      </c>
    </row>
    <row r="29" spans="1:7" ht="12.75" thickBot="1" x14ac:dyDescent="0.25">
      <c r="A29" s="28" t="s">
        <v>53</v>
      </c>
      <c r="B29" s="28" t="s">
        <v>54</v>
      </c>
      <c r="C29" s="158">
        <v>826</v>
      </c>
      <c r="D29" s="158">
        <v>94.026020000000003</v>
      </c>
      <c r="E29" s="159">
        <v>90.266999999999996</v>
      </c>
      <c r="F29" s="183">
        <f t="shared" si="1"/>
        <v>11.383295399515738</v>
      </c>
      <c r="G29" s="184">
        <f t="shared" si="2"/>
        <v>-731.97397999999998</v>
      </c>
    </row>
    <row r="30" spans="1:7" ht="12.75" thickBot="1" x14ac:dyDescent="0.25">
      <c r="A30" s="21" t="s">
        <v>55</v>
      </c>
      <c r="B30" s="52" t="s">
        <v>56</v>
      </c>
      <c r="C30" s="143">
        <f>C31+C32</f>
        <v>8083.6059999999998</v>
      </c>
      <c r="D30" s="185">
        <f>D31+D32</f>
        <v>427.34054000000003</v>
      </c>
      <c r="E30" s="143">
        <f>E31+E32</f>
        <v>274.03742999999997</v>
      </c>
      <c r="F30" s="186">
        <f t="shared" si="1"/>
        <v>5.2865087684877272</v>
      </c>
      <c r="G30" s="145">
        <f t="shared" si="2"/>
        <v>-7656.2654599999996</v>
      </c>
    </row>
    <row r="31" spans="1:7" x14ac:dyDescent="0.2">
      <c r="A31" s="28" t="s">
        <v>57</v>
      </c>
      <c r="B31" s="43" t="s">
        <v>58</v>
      </c>
      <c r="C31" s="84">
        <v>965.322</v>
      </c>
      <c r="D31" s="148">
        <v>27.963049999999999</v>
      </c>
      <c r="E31" s="187">
        <v>12.6638</v>
      </c>
      <c r="F31" s="188">
        <f>D31/C31*100</f>
        <v>2.8967588017262633</v>
      </c>
      <c r="G31" s="189">
        <f t="shared" si="2"/>
        <v>-937.35895000000005</v>
      </c>
    </row>
    <row r="32" spans="1:7" ht="12.75" thickBot="1" x14ac:dyDescent="0.25">
      <c r="A32" s="53" t="s">
        <v>59</v>
      </c>
      <c r="B32" s="53" t="s">
        <v>60</v>
      </c>
      <c r="C32" s="158">
        <v>7118.2839999999997</v>
      </c>
      <c r="D32" s="190">
        <v>399.37749000000002</v>
      </c>
      <c r="E32" s="178">
        <v>261.37362999999999</v>
      </c>
      <c r="F32" s="191">
        <f t="shared" si="1"/>
        <v>5.6105866245291711</v>
      </c>
      <c r="G32" s="192">
        <f t="shared" si="2"/>
        <v>-6718.9065099999998</v>
      </c>
    </row>
    <row r="33" spans="1:7" ht="12.75" thickBot="1" x14ac:dyDescent="0.25">
      <c r="A33" s="21" t="s">
        <v>61</v>
      </c>
      <c r="B33" s="54" t="s">
        <v>62</v>
      </c>
      <c r="C33" s="143">
        <f>C34+C36+C38+C37</f>
        <v>2870.55</v>
      </c>
      <c r="D33" s="143">
        <f>D34+D36+D38+D37</f>
        <v>174.38551999999999</v>
      </c>
      <c r="E33" s="143">
        <f>E34+E36+E38+E37</f>
        <v>107.20196999999999</v>
      </c>
      <c r="F33" s="176">
        <f t="shared" si="1"/>
        <v>6.0749863266621373</v>
      </c>
      <c r="G33" s="145">
        <f t="shared" si="2"/>
        <v>-2696.1644800000004</v>
      </c>
    </row>
    <row r="34" spans="1:7" x14ac:dyDescent="0.2">
      <c r="A34" s="28" t="s">
        <v>63</v>
      </c>
      <c r="B34" s="28" t="s">
        <v>64</v>
      </c>
      <c r="C34" s="84">
        <f>C35</f>
        <v>1240</v>
      </c>
      <c r="D34" s="84">
        <f>D35</f>
        <v>79.248019999999997</v>
      </c>
      <c r="E34" s="156">
        <f>E35</f>
        <v>53.136969999999998</v>
      </c>
      <c r="F34" s="177">
        <f t="shared" si="1"/>
        <v>6.3909693548387088</v>
      </c>
      <c r="G34" s="193">
        <f t="shared" si="2"/>
        <v>-1160.75198</v>
      </c>
    </row>
    <row r="35" spans="1:7" x14ac:dyDescent="0.2">
      <c r="A35" s="53" t="s">
        <v>65</v>
      </c>
      <c r="B35" s="55" t="s">
        <v>66</v>
      </c>
      <c r="C35" s="179">
        <v>1240</v>
      </c>
      <c r="D35" s="190">
        <v>79.248019999999997</v>
      </c>
      <c r="E35" s="178">
        <v>53.136969999999998</v>
      </c>
      <c r="F35" s="153">
        <f t="shared" si="1"/>
        <v>6.3909693548387088</v>
      </c>
      <c r="G35" s="154">
        <f t="shared" si="2"/>
        <v>-1160.75198</v>
      </c>
    </row>
    <row r="36" spans="1:7" x14ac:dyDescent="0.2">
      <c r="A36" s="53" t="s">
        <v>67</v>
      </c>
      <c r="B36" s="53" t="s">
        <v>68</v>
      </c>
      <c r="C36" s="158">
        <v>100.55</v>
      </c>
      <c r="D36" s="179">
        <v>4.5999999999999996</v>
      </c>
      <c r="E36" s="180">
        <v>5.9</v>
      </c>
      <c r="F36" s="153">
        <f t="shared" si="1"/>
        <v>4.5748383888612629</v>
      </c>
      <c r="G36" s="154">
        <f t="shared" si="2"/>
        <v>-95.95</v>
      </c>
    </row>
    <row r="37" spans="1:7" ht="24" x14ac:dyDescent="0.2">
      <c r="A37" s="56" t="s">
        <v>69</v>
      </c>
      <c r="B37" s="134" t="s">
        <v>70</v>
      </c>
      <c r="C37" s="158">
        <v>0</v>
      </c>
      <c r="D37" s="158">
        <v>12</v>
      </c>
      <c r="E37" s="159">
        <v>6</v>
      </c>
      <c r="F37" s="153" t="e">
        <f t="shared" si="1"/>
        <v>#DIV/0!</v>
      </c>
      <c r="G37" s="154">
        <f t="shared" si="2"/>
        <v>12</v>
      </c>
    </row>
    <row r="38" spans="1:7" ht="11.25" customHeight="1" thickBot="1" x14ac:dyDescent="0.25">
      <c r="A38" s="57" t="s">
        <v>71</v>
      </c>
      <c r="B38" s="58" t="s">
        <v>72</v>
      </c>
      <c r="C38" s="158">
        <v>1530</v>
      </c>
      <c r="D38" s="158">
        <v>78.537499999999994</v>
      </c>
      <c r="E38" s="194">
        <v>42.164999999999999</v>
      </c>
      <c r="F38" s="183">
        <f t="shared" si="1"/>
        <v>5.1331699346405228</v>
      </c>
      <c r="G38" s="161">
        <f t="shared" si="2"/>
        <v>-1451.4625000000001</v>
      </c>
    </row>
    <row r="39" spans="1:7" ht="13.5" hidden="1" customHeight="1" thickBot="1" x14ac:dyDescent="0.25">
      <c r="A39" s="195" t="s">
        <v>220</v>
      </c>
      <c r="B39" s="196" t="s">
        <v>221</v>
      </c>
      <c r="C39" s="197"/>
      <c r="D39" s="198"/>
      <c r="E39" s="199"/>
      <c r="F39" s="200">
        <v>0</v>
      </c>
      <c r="G39" s="201">
        <v>-79.736550000000079</v>
      </c>
    </row>
    <row r="40" spans="1:7" ht="13.5" hidden="1" customHeight="1" x14ac:dyDescent="0.2">
      <c r="A40" s="202"/>
      <c r="B40" s="203" t="s">
        <v>222</v>
      </c>
      <c r="C40" s="146"/>
      <c r="D40" s="204"/>
      <c r="E40" s="205"/>
      <c r="F40" s="206"/>
      <c r="G40" s="207"/>
    </row>
    <row r="41" spans="1:7" ht="24.75" thickBot="1" x14ac:dyDescent="0.25">
      <c r="A41" s="59" t="s">
        <v>73</v>
      </c>
      <c r="B41" s="60" t="s">
        <v>74</v>
      </c>
      <c r="C41" s="208">
        <f>C43+C54+C55+C53</f>
        <v>14644.542170000001</v>
      </c>
      <c r="D41" s="208">
        <f>D43+D54+D55+D53</f>
        <v>449.98342000000008</v>
      </c>
      <c r="E41" s="208">
        <f>E43+E54+E55+E53</f>
        <v>71.59366</v>
      </c>
      <c r="F41" s="144">
        <f t="shared" si="1"/>
        <v>3.0727039109615268</v>
      </c>
      <c r="G41" s="145">
        <f>D41-C41</f>
        <v>-14194.55875</v>
      </c>
    </row>
    <row r="42" spans="1:7" ht="0.75" customHeight="1" thickBot="1" x14ac:dyDescent="0.25">
      <c r="B42" s="61"/>
      <c r="C42" s="209"/>
      <c r="D42" s="210" t="e">
        <f>D44+D51+D53+D46+#REF!+#REF!</f>
        <v>#REF!</v>
      </c>
      <c r="E42" s="211" t="e">
        <f>E44+E51+E53+E46+#REF!</f>
        <v>#REF!</v>
      </c>
      <c r="F42" s="144" t="e">
        <f t="shared" si="1"/>
        <v>#REF!</v>
      </c>
      <c r="G42" s="145" t="e">
        <f>D42-C42</f>
        <v>#REF!</v>
      </c>
    </row>
    <row r="43" spans="1:7" s="64" customFormat="1" ht="45" customHeight="1" x14ac:dyDescent="0.2">
      <c r="A43" s="62" t="s">
        <v>75</v>
      </c>
      <c r="B43" s="63" t="s">
        <v>76</v>
      </c>
      <c r="C43" s="212">
        <f>C44+C47+C49</f>
        <v>14041.095800000001</v>
      </c>
      <c r="D43" s="165">
        <f>D44+D47+D49</f>
        <v>338.31819000000002</v>
      </c>
      <c r="E43" s="165">
        <f>E44+E47+E49</f>
        <v>45.061989999999994</v>
      </c>
      <c r="F43" s="149">
        <f t="shared" si="1"/>
        <v>2.4094856613683957</v>
      </c>
      <c r="G43" s="193">
        <f>D43-C43</f>
        <v>-13702.777610000001</v>
      </c>
    </row>
    <row r="44" spans="1:7" s="64" customFormat="1" ht="26.25" customHeight="1" x14ac:dyDescent="0.2">
      <c r="A44" s="56" t="s">
        <v>77</v>
      </c>
      <c r="B44" s="133" t="s">
        <v>78</v>
      </c>
      <c r="C44" s="152">
        <f>C45</f>
        <v>4305.6000000000004</v>
      </c>
      <c r="D44" s="151">
        <f>D45</f>
        <v>273.36002999999999</v>
      </c>
      <c r="E44" s="151">
        <f>E45</f>
        <v>40.589509999999997</v>
      </c>
      <c r="F44" s="153">
        <f t="shared" si="1"/>
        <v>6.3489416109253058</v>
      </c>
      <c r="G44" s="154">
        <f>D44-C44</f>
        <v>-4032.2399700000005</v>
      </c>
    </row>
    <row r="45" spans="1:7" s="64" customFormat="1" ht="11.25" customHeight="1" x14ac:dyDescent="0.2">
      <c r="A45" s="135" t="s">
        <v>79</v>
      </c>
      <c r="B45" s="142" t="s">
        <v>78</v>
      </c>
      <c r="C45" s="213">
        <v>4305.6000000000004</v>
      </c>
      <c r="D45" s="214">
        <v>273.36002999999999</v>
      </c>
      <c r="E45" s="214">
        <v>40.589509999999997</v>
      </c>
      <c r="F45" s="215">
        <f t="shared" si="1"/>
        <v>6.3489416109253058</v>
      </c>
      <c r="G45" s="216">
        <f>D45-C45</f>
        <v>-4032.2399700000005</v>
      </c>
    </row>
    <row r="46" spans="1:7" s="64" customFormat="1" ht="12.75" customHeight="1" x14ac:dyDescent="0.2">
      <c r="A46" s="139"/>
      <c r="B46" s="142"/>
      <c r="C46" s="213"/>
      <c r="D46" s="217"/>
      <c r="E46" s="217"/>
      <c r="F46" s="218"/>
      <c r="G46" s="219"/>
    </row>
    <row r="47" spans="1:7" s="64" customFormat="1" ht="27.75" customHeight="1" x14ac:dyDescent="0.2">
      <c r="A47" s="65" t="s">
        <v>80</v>
      </c>
      <c r="B47" s="134" t="s">
        <v>81</v>
      </c>
      <c r="C47" s="152">
        <f>C48</f>
        <v>9318.3678</v>
      </c>
      <c r="D47" s="151">
        <f>D48</f>
        <v>58.415480000000002</v>
      </c>
      <c r="E47" s="190">
        <f>E48</f>
        <v>0</v>
      </c>
      <c r="F47" s="220">
        <f>F48</f>
        <v>0.62688532212690729</v>
      </c>
      <c r="G47" s="221">
        <f>D47-C47</f>
        <v>-9259.9523200000003</v>
      </c>
    </row>
    <row r="48" spans="1:7" s="64" customFormat="1" ht="22.5" customHeight="1" x14ac:dyDescent="0.2">
      <c r="A48" s="66" t="s">
        <v>82</v>
      </c>
      <c r="B48" s="134" t="s">
        <v>81</v>
      </c>
      <c r="C48" s="152">
        <v>9318.3678</v>
      </c>
      <c r="D48" s="151">
        <v>58.415480000000002</v>
      </c>
      <c r="E48" s="151"/>
      <c r="F48" s="220">
        <f>D48/C48*100</f>
        <v>0.62688532212690729</v>
      </c>
      <c r="G48" s="221">
        <f>D48-C48</f>
        <v>-9259.9523200000003</v>
      </c>
    </row>
    <row r="49" spans="1:8" s="64" customFormat="1" ht="21" customHeight="1" x14ac:dyDescent="0.2">
      <c r="A49" s="135" t="s">
        <v>83</v>
      </c>
      <c r="B49" s="137" t="s">
        <v>84</v>
      </c>
      <c r="C49" s="213">
        <f>C51</f>
        <v>417.12799999999999</v>
      </c>
      <c r="D49" s="222">
        <f>D51</f>
        <v>6.5426799999999998</v>
      </c>
      <c r="E49" s="214">
        <f>E51</f>
        <v>4.47248</v>
      </c>
      <c r="F49" s="223">
        <f>F51</f>
        <v>1.5685065495483403</v>
      </c>
      <c r="G49" s="224">
        <f>D49-C49</f>
        <v>-410.58531999999997</v>
      </c>
      <c r="H49" s="67"/>
    </row>
    <row r="50" spans="1:8" s="64" customFormat="1" ht="25.5" customHeight="1" x14ac:dyDescent="0.2">
      <c r="A50" s="139"/>
      <c r="B50" s="137"/>
      <c r="C50" s="213"/>
      <c r="D50" s="222"/>
      <c r="E50" s="217"/>
      <c r="F50" s="223"/>
      <c r="G50" s="225"/>
      <c r="H50" s="68"/>
    </row>
    <row r="51" spans="1:8" s="68" customFormat="1" ht="11.25" customHeight="1" x14ac:dyDescent="0.2">
      <c r="A51" s="135" t="s">
        <v>85</v>
      </c>
      <c r="B51" s="137" t="s">
        <v>86</v>
      </c>
      <c r="C51" s="213">
        <v>417.12799999999999</v>
      </c>
      <c r="D51" s="226">
        <v>6.5426799999999998</v>
      </c>
      <c r="E51" s="214">
        <v>4.47248</v>
      </c>
      <c r="F51" s="223">
        <f>D51/C51*100</f>
        <v>1.5685065495483403</v>
      </c>
      <c r="G51" s="227">
        <f>G49</f>
        <v>-410.58531999999997</v>
      </c>
    </row>
    <row r="52" spans="1:8" s="68" customFormat="1" ht="23.25" customHeight="1" x14ac:dyDescent="0.2">
      <c r="A52" s="136"/>
      <c r="B52" s="138"/>
      <c r="C52" s="228"/>
      <c r="D52" s="214"/>
      <c r="E52" s="217"/>
      <c r="F52" s="229"/>
      <c r="G52" s="224"/>
    </row>
    <row r="53" spans="1:8" s="37" customFormat="1" ht="24" customHeight="1" x14ac:dyDescent="0.2">
      <c r="A53" s="69" t="s">
        <v>87</v>
      </c>
      <c r="B53" s="70" t="s">
        <v>88</v>
      </c>
      <c r="C53" s="190">
        <v>11.75137</v>
      </c>
      <c r="D53" s="171">
        <v>4.5540500000000002</v>
      </c>
      <c r="E53" s="190">
        <v>2.0065499999999998</v>
      </c>
      <c r="F53" s="183">
        <f t="shared" si="1"/>
        <v>38.753353864272846</v>
      </c>
      <c r="G53" s="230">
        <f t="shared" ref="G53:G64" si="3">D53-C53</f>
        <v>-7.1973199999999995</v>
      </c>
    </row>
    <row r="54" spans="1:8" s="37" customFormat="1" ht="24" customHeight="1" thickBot="1" x14ac:dyDescent="0.25">
      <c r="A54" s="71" t="s">
        <v>89</v>
      </c>
      <c r="B54" s="72" t="s">
        <v>90</v>
      </c>
      <c r="C54" s="231">
        <v>340.42099999999999</v>
      </c>
      <c r="D54" s="232">
        <v>81.096760000000003</v>
      </c>
      <c r="E54" s="231"/>
      <c r="F54" s="183">
        <f t="shared" si="1"/>
        <v>23.822490386903279</v>
      </c>
      <c r="G54" s="230">
        <f t="shared" si="3"/>
        <v>-259.32423999999997</v>
      </c>
    </row>
    <row r="55" spans="1:8" s="42" customFormat="1" ht="15" customHeight="1" thickBot="1" x14ac:dyDescent="0.25">
      <c r="A55" s="21" t="s">
        <v>91</v>
      </c>
      <c r="B55" s="73" t="s">
        <v>92</v>
      </c>
      <c r="C55" s="143">
        <f>C56</f>
        <v>251.274</v>
      </c>
      <c r="D55" s="143">
        <f>D56</f>
        <v>26.014420000000001</v>
      </c>
      <c r="E55" s="143">
        <f>E56</f>
        <v>24.525120000000001</v>
      </c>
      <c r="F55" s="144">
        <f t="shared" si="1"/>
        <v>10.353009065800681</v>
      </c>
      <c r="G55" s="145">
        <f>D55-C55</f>
        <v>-225.25958</v>
      </c>
    </row>
    <row r="56" spans="1:8" s="37" customFormat="1" ht="15" customHeight="1" thickBot="1" x14ac:dyDescent="0.25">
      <c r="A56" s="74" t="s">
        <v>93</v>
      </c>
      <c r="B56" s="75" t="s">
        <v>94</v>
      </c>
      <c r="C56" s="148">
        <v>251.274</v>
      </c>
      <c r="D56" s="233">
        <v>26.014420000000001</v>
      </c>
      <c r="E56" s="234">
        <v>24.525120000000001</v>
      </c>
      <c r="F56" s="157">
        <f t="shared" si="1"/>
        <v>10.353009065800681</v>
      </c>
      <c r="G56" s="192">
        <f t="shared" si="3"/>
        <v>-225.25958</v>
      </c>
    </row>
    <row r="57" spans="1:8" s="37" customFormat="1" ht="15" customHeight="1" thickBot="1" x14ac:dyDescent="0.25">
      <c r="A57" s="21" t="s">
        <v>95</v>
      </c>
      <c r="B57" s="54" t="s">
        <v>96</v>
      </c>
      <c r="C57" s="235">
        <f>C58</f>
        <v>184.476</v>
      </c>
      <c r="D57" s="235">
        <f>+D58</f>
        <v>4.1070099999999998</v>
      </c>
      <c r="E57" s="235">
        <f>E59+E61+E63+E58</f>
        <v>5.5420299999999996</v>
      </c>
      <c r="F57" s="144">
        <f t="shared" si="1"/>
        <v>2.2263112816843385</v>
      </c>
      <c r="G57" s="145">
        <f t="shared" si="3"/>
        <v>-180.36899</v>
      </c>
    </row>
    <row r="58" spans="1:8" s="37" customFormat="1" ht="13.5" customHeight="1" x14ac:dyDescent="0.2">
      <c r="A58" s="28" t="s">
        <v>98</v>
      </c>
      <c r="B58" s="28" t="s">
        <v>97</v>
      </c>
      <c r="C58" s="84">
        <f>C59+C60+C61+C62+C63+C64</f>
        <v>184.476</v>
      </c>
      <c r="D58" s="236">
        <f>D59+D60+D61+D62+D63+D64</f>
        <v>4.1070099999999998</v>
      </c>
      <c r="E58" s="237">
        <v>7.6289999999999997E-2</v>
      </c>
      <c r="F58" s="188">
        <f t="shared" si="1"/>
        <v>2.2263112816843385</v>
      </c>
      <c r="G58" s="189">
        <f t="shared" si="3"/>
        <v>-180.36899</v>
      </c>
    </row>
    <row r="59" spans="1:8" s="37" customFormat="1" ht="15" customHeight="1" x14ac:dyDescent="0.2">
      <c r="A59" s="76" t="s">
        <v>223</v>
      </c>
      <c r="B59" s="77" t="s">
        <v>224</v>
      </c>
      <c r="C59" s="151">
        <v>80.34</v>
      </c>
      <c r="D59" s="167">
        <v>0.76212000000000002</v>
      </c>
      <c r="E59" s="168">
        <v>0.28411999999999998</v>
      </c>
      <c r="F59" s="177">
        <f t="shared" si="1"/>
        <v>0.94861837191934273</v>
      </c>
      <c r="G59" s="238">
        <f t="shared" si="3"/>
        <v>-79.577880000000007</v>
      </c>
    </row>
    <row r="60" spans="1:8" s="37" customFormat="1" ht="12" customHeight="1" x14ac:dyDescent="0.2">
      <c r="A60" s="53" t="s">
        <v>99</v>
      </c>
      <c r="B60" s="78" t="s">
        <v>100</v>
      </c>
      <c r="C60" s="151"/>
      <c r="D60" s="167"/>
      <c r="E60" s="168"/>
      <c r="F60" s="153">
        <v>0</v>
      </c>
      <c r="G60" s="154">
        <f t="shared" si="3"/>
        <v>0</v>
      </c>
    </row>
    <row r="61" spans="1:8" s="37" customFormat="1" ht="14.25" customHeight="1" x14ac:dyDescent="0.2">
      <c r="A61" s="53" t="s">
        <v>101</v>
      </c>
      <c r="B61" s="49" t="s">
        <v>102</v>
      </c>
      <c r="C61" s="151">
        <v>104.136</v>
      </c>
      <c r="D61" s="167">
        <v>3.3448899999999999</v>
      </c>
      <c r="E61" s="168">
        <v>5.1816199999999997</v>
      </c>
      <c r="F61" s="153">
        <f t="shared" si="1"/>
        <v>3.2120400245832377</v>
      </c>
      <c r="G61" s="154">
        <f t="shared" si="3"/>
        <v>-100.79110999999999</v>
      </c>
    </row>
    <row r="62" spans="1:8" s="37" customFormat="1" ht="0.75" customHeight="1" thickBot="1" x14ac:dyDescent="0.25">
      <c r="A62" s="49" t="s">
        <v>225</v>
      </c>
      <c r="B62" s="49" t="s">
        <v>226</v>
      </c>
      <c r="C62" s="151"/>
      <c r="D62" s="167"/>
      <c r="E62" s="168"/>
      <c r="F62" s="153">
        <v>0</v>
      </c>
      <c r="G62" s="154">
        <f t="shared" si="3"/>
        <v>0</v>
      </c>
    </row>
    <row r="63" spans="1:8" s="37" customFormat="1" ht="22.5" hidden="1" customHeight="1" x14ac:dyDescent="0.2">
      <c r="A63" s="46" t="s">
        <v>103</v>
      </c>
      <c r="B63" s="77" t="s">
        <v>104</v>
      </c>
      <c r="C63" s="151"/>
      <c r="D63" s="167"/>
      <c r="E63" s="168"/>
      <c r="F63" s="153" t="e">
        <f t="shared" si="1"/>
        <v>#DIV/0!</v>
      </c>
      <c r="G63" s="154">
        <f t="shared" si="3"/>
        <v>0</v>
      </c>
    </row>
    <row r="64" spans="1:8" s="68" customFormat="1" ht="13.5" hidden="1" customHeight="1" thickBot="1" x14ac:dyDescent="0.25">
      <c r="A64" s="239" t="s">
        <v>227</v>
      </c>
      <c r="B64" s="240" t="s">
        <v>228</v>
      </c>
      <c r="C64" s="151"/>
      <c r="D64" s="151"/>
      <c r="E64" s="241"/>
      <c r="F64" s="191">
        <v>0</v>
      </c>
      <c r="G64" s="161">
        <f t="shared" si="3"/>
        <v>0</v>
      </c>
    </row>
    <row r="65" spans="1:7" s="37" customFormat="1" ht="13.5" customHeight="1" thickBot="1" x14ac:dyDescent="0.25">
      <c r="A65" s="79" t="s">
        <v>105</v>
      </c>
      <c r="B65" s="80" t="s">
        <v>106</v>
      </c>
      <c r="C65" s="162">
        <f>C66+C67+C68</f>
        <v>239</v>
      </c>
      <c r="D65" s="162">
        <f>D66+D67+D68</f>
        <v>4.7368800000000002</v>
      </c>
      <c r="E65" s="162">
        <f>E66+E67+E68</f>
        <v>0</v>
      </c>
      <c r="F65" s="144">
        <f t="shared" si="1"/>
        <v>1.9819581589958162</v>
      </c>
      <c r="G65" s="145">
        <f>D65-C65</f>
        <v>-234.26311999999999</v>
      </c>
    </row>
    <row r="66" spans="1:7" s="37" customFormat="1" ht="26.25" hidden="1" customHeight="1" x14ac:dyDescent="0.2">
      <c r="A66" s="81" t="s">
        <v>229</v>
      </c>
      <c r="B66" s="82" t="s">
        <v>107</v>
      </c>
      <c r="C66" s="242"/>
      <c r="D66" s="242"/>
      <c r="E66" s="243"/>
      <c r="F66" s="149" t="e">
        <f t="shared" si="1"/>
        <v>#DIV/0!</v>
      </c>
      <c r="G66" s="189">
        <v>0</v>
      </c>
    </row>
    <row r="67" spans="1:7" s="37" customFormat="1" ht="24" hidden="1" customHeight="1" x14ac:dyDescent="0.2">
      <c r="A67" s="46" t="s">
        <v>108</v>
      </c>
      <c r="B67" s="83" t="s">
        <v>107</v>
      </c>
      <c r="C67" s="244"/>
      <c r="D67" s="151"/>
      <c r="E67" s="152"/>
      <c r="F67" s="153" t="e">
        <f t="shared" si="1"/>
        <v>#DIV/0!</v>
      </c>
      <c r="G67" s="154">
        <f t="shared" ref="G67:G131" si="4">D67-C67</f>
        <v>0</v>
      </c>
    </row>
    <row r="68" spans="1:7" ht="24.75" customHeight="1" thickBot="1" x14ac:dyDescent="0.25">
      <c r="A68" s="245" t="s">
        <v>109</v>
      </c>
      <c r="B68" s="246" t="s">
        <v>110</v>
      </c>
      <c r="C68" s="247">
        <v>239</v>
      </c>
      <c r="D68" s="248">
        <v>4.7368800000000002</v>
      </c>
      <c r="E68" s="249"/>
      <c r="F68" s="191">
        <f t="shared" si="1"/>
        <v>1.9819581589958162</v>
      </c>
      <c r="G68" s="161">
        <f t="shared" si="4"/>
        <v>-234.26311999999999</v>
      </c>
    </row>
    <row r="69" spans="1:7" ht="12.75" thickBot="1" x14ac:dyDescent="0.25">
      <c r="A69" s="21" t="s">
        <v>111</v>
      </c>
      <c r="B69" s="54" t="s">
        <v>112</v>
      </c>
      <c r="C69" s="208">
        <f>C86+C90+C80+C77+C79+C88+C89+C87+C85+C78+C92+C71+C72+C81+C70+C73</f>
        <v>998</v>
      </c>
      <c r="D69" s="208">
        <f>D86+D90+D80+D77+D79+D88+D89+D87+D85+D78+D92+D71+D72+D81+D70+D73</f>
        <v>21.53772</v>
      </c>
      <c r="E69" s="208">
        <f>E86+E90+E80+E77+E79+E88+E89+E87+E85+E78+E92+E71+E72+E81+E70</f>
        <v>16.017099999999999</v>
      </c>
      <c r="F69" s="250">
        <f t="shared" si="1"/>
        <v>2.1580881763527056</v>
      </c>
      <c r="G69" s="251">
        <f t="shared" si="4"/>
        <v>-976.46227999999996</v>
      </c>
    </row>
    <row r="70" spans="1:7" s="13" customFormat="1" ht="12.75" customHeight="1" x14ac:dyDescent="0.2">
      <c r="A70" s="28" t="s">
        <v>230</v>
      </c>
      <c r="B70" s="28" t="s">
        <v>113</v>
      </c>
      <c r="C70" s="84">
        <v>150</v>
      </c>
      <c r="D70" s="84">
        <v>4.5693400000000004</v>
      </c>
      <c r="E70" s="156">
        <v>0.05</v>
      </c>
      <c r="F70" s="153">
        <f t="shared" si="1"/>
        <v>3.0462266666666666</v>
      </c>
      <c r="G70" s="238">
        <f>D70-C70</f>
        <v>-145.43065999999999</v>
      </c>
    </row>
    <row r="71" spans="1:7" ht="12.75" customHeight="1" x14ac:dyDescent="0.2">
      <c r="A71" s="49" t="s">
        <v>114</v>
      </c>
      <c r="B71" s="78" t="s">
        <v>113</v>
      </c>
      <c r="C71" s="151"/>
      <c r="D71" s="151"/>
      <c r="E71" s="152"/>
      <c r="F71" s="153" t="e">
        <f t="shared" si="1"/>
        <v>#DIV/0!</v>
      </c>
      <c r="G71" s="154">
        <f t="shared" si="4"/>
        <v>0</v>
      </c>
    </row>
    <row r="72" spans="1:7" ht="12.75" customHeight="1" x14ac:dyDescent="0.2">
      <c r="A72" s="53" t="s">
        <v>115</v>
      </c>
      <c r="B72" s="53" t="s">
        <v>116</v>
      </c>
      <c r="C72" s="158"/>
      <c r="D72" s="158">
        <v>0</v>
      </c>
      <c r="E72" s="159"/>
      <c r="F72" s="183" t="e">
        <f>D72/C72*100</f>
        <v>#DIV/0!</v>
      </c>
      <c r="G72" s="230">
        <f>D72-C72</f>
        <v>0</v>
      </c>
    </row>
    <row r="73" spans="1:7" ht="24.75" customHeight="1" x14ac:dyDescent="0.2">
      <c r="A73" s="85" t="s">
        <v>117</v>
      </c>
      <c r="B73" s="70" t="s">
        <v>118</v>
      </c>
      <c r="C73" s="158">
        <v>20</v>
      </c>
      <c r="D73" s="158"/>
      <c r="E73" s="159"/>
      <c r="F73" s="183">
        <f>D73/C73*100</f>
        <v>0</v>
      </c>
      <c r="G73" s="230">
        <f>D73-C73</f>
        <v>-20</v>
      </c>
    </row>
    <row r="74" spans="1:7" ht="0.75" hidden="1" customHeight="1" x14ac:dyDescent="0.2">
      <c r="A74" s="99" t="s">
        <v>231</v>
      </c>
      <c r="B74" s="99" t="s">
        <v>232</v>
      </c>
      <c r="C74" s="190"/>
      <c r="D74" s="190"/>
      <c r="E74" s="178"/>
      <c r="F74" s="153">
        <v>0</v>
      </c>
      <c r="G74" s="154">
        <f t="shared" si="4"/>
        <v>0</v>
      </c>
    </row>
    <row r="75" spans="1:7" ht="0.75" hidden="1" customHeight="1" x14ac:dyDescent="0.2">
      <c r="B75" s="50"/>
      <c r="C75" s="84"/>
      <c r="D75" s="84"/>
      <c r="E75" s="156"/>
      <c r="F75" s="183">
        <v>0</v>
      </c>
      <c r="G75" s="230">
        <f t="shared" si="4"/>
        <v>0</v>
      </c>
    </row>
    <row r="76" spans="1:7" ht="22.5" hidden="1" customHeight="1" x14ac:dyDescent="0.2">
      <c r="A76" s="85" t="s">
        <v>233</v>
      </c>
      <c r="B76" s="70" t="s">
        <v>234</v>
      </c>
      <c r="C76" s="158"/>
      <c r="D76" s="158"/>
      <c r="E76" s="159"/>
      <c r="F76" s="157" t="e">
        <f>D76/C76*100</f>
        <v>#DIV/0!</v>
      </c>
      <c r="G76" s="252">
        <f>D76-C76</f>
        <v>0</v>
      </c>
    </row>
    <row r="77" spans="1:7" ht="12" hidden="1" customHeight="1" x14ac:dyDescent="0.2">
      <c r="A77" s="53" t="s">
        <v>235</v>
      </c>
      <c r="B77" s="55" t="s">
        <v>119</v>
      </c>
      <c r="C77" s="179"/>
      <c r="D77" s="151"/>
      <c r="E77" s="152"/>
      <c r="F77" s="153">
        <v>0</v>
      </c>
      <c r="G77" s="154">
        <f t="shared" si="4"/>
        <v>0</v>
      </c>
    </row>
    <row r="78" spans="1:7" x14ac:dyDescent="0.2">
      <c r="A78" s="53" t="s">
        <v>120</v>
      </c>
      <c r="B78" s="53" t="s">
        <v>121</v>
      </c>
      <c r="C78" s="158">
        <v>30</v>
      </c>
      <c r="D78" s="158">
        <v>0</v>
      </c>
      <c r="E78" s="159"/>
      <c r="F78" s="153">
        <f t="shared" ref="F78:F124" si="5">D78/C78*100</f>
        <v>0</v>
      </c>
      <c r="G78" s="154">
        <f t="shared" si="4"/>
        <v>-30</v>
      </c>
    </row>
    <row r="79" spans="1:7" ht="15" customHeight="1" x14ac:dyDescent="0.2">
      <c r="A79" s="53" t="s">
        <v>122</v>
      </c>
      <c r="B79" s="53" t="s">
        <v>123</v>
      </c>
      <c r="C79" s="158">
        <v>95</v>
      </c>
      <c r="D79" s="151">
        <v>3</v>
      </c>
      <c r="E79" s="152"/>
      <c r="F79" s="153">
        <f t="shared" si="5"/>
        <v>3.1578947368421053</v>
      </c>
      <c r="G79" s="154">
        <f t="shared" si="4"/>
        <v>-92</v>
      </c>
    </row>
    <row r="80" spans="1:7" ht="12.75" hidden="1" customHeight="1" x14ac:dyDescent="0.2">
      <c r="A80" s="53" t="s">
        <v>236</v>
      </c>
      <c r="B80" s="53" t="s">
        <v>237</v>
      </c>
      <c r="C80" s="158"/>
      <c r="D80" s="190"/>
      <c r="E80" s="178"/>
      <c r="F80" s="153">
        <v>0</v>
      </c>
      <c r="G80" s="154">
        <f t="shared" si="4"/>
        <v>0</v>
      </c>
    </row>
    <row r="81" spans="1:7" ht="24" x14ac:dyDescent="0.2">
      <c r="A81" s="85" t="s">
        <v>124</v>
      </c>
      <c r="B81" s="70" t="s">
        <v>125</v>
      </c>
      <c r="C81" s="158"/>
      <c r="D81" s="158">
        <v>0.5</v>
      </c>
      <c r="E81" s="159"/>
      <c r="F81" s="153" t="e">
        <f t="shared" si="5"/>
        <v>#DIV/0!</v>
      </c>
      <c r="G81" s="154">
        <f t="shared" si="4"/>
        <v>0.5</v>
      </c>
    </row>
    <row r="82" spans="1:7" ht="12.75" hidden="1" customHeight="1" x14ac:dyDescent="0.2">
      <c r="C82" s="108"/>
      <c r="F82" s="153" t="e">
        <f t="shared" si="5"/>
        <v>#DIV/0!</v>
      </c>
      <c r="G82" s="154">
        <f t="shared" si="4"/>
        <v>0</v>
      </c>
    </row>
    <row r="83" spans="1:7" ht="12.75" hidden="1" customHeight="1" x14ac:dyDescent="0.2">
      <c r="C83" s="108"/>
      <c r="F83" s="153" t="e">
        <f t="shared" si="5"/>
        <v>#DIV/0!</v>
      </c>
      <c r="G83" s="154">
        <f t="shared" si="4"/>
        <v>0</v>
      </c>
    </row>
    <row r="84" spans="1:7" ht="12.75" hidden="1" customHeight="1" x14ac:dyDescent="0.2">
      <c r="C84" s="108"/>
      <c r="F84" s="153" t="e">
        <f t="shared" si="5"/>
        <v>#DIV/0!</v>
      </c>
      <c r="G84" s="154">
        <f t="shared" si="4"/>
        <v>0</v>
      </c>
    </row>
    <row r="85" spans="1:7" ht="15.75" hidden="1" customHeight="1" x14ac:dyDescent="0.2">
      <c r="A85" s="49" t="s">
        <v>238</v>
      </c>
      <c r="B85" s="49" t="s">
        <v>126</v>
      </c>
      <c r="C85" s="151"/>
      <c r="D85" s="151"/>
      <c r="E85" s="220"/>
      <c r="F85" s="153">
        <v>0</v>
      </c>
      <c r="G85" s="154">
        <f t="shared" si="4"/>
        <v>0</v>
      </c>
    </row>
    <row r="86" spans="1:7" ht="12.75" hidden="1" customHeight="1" thickBot="1" x14ac:dyDescent="0.25">
      <c r="A86" s="50"/>
      <c r="B86" s="50" t="s">
        <v>239</v>
      </c>
      <c r="C86" s="253"/>
      <c r="D86" s="254"/>
      <c r="E86" s="255"/>
      <c r="F86" s="153" t="e">
        <f t="shared" si="5"/>
        <v>#DIV/0!</v>
      </c>
      <c r="G86" s="154">
        <f t="shared" si="4"/>
        <v>0</v>
      </c>
    </row>
    <row r="87" spans="1:7" ht="27" customHeight="1" x14ac:dyDescent="0.2">
      <c r="A87" s="46" t="s">
        <v>240</v>
      </c>
      <c r="B87" s="78" t="s">
        <v>241</v>
      </c>
      <c r="C87" s="179">
        <v>30</v>
      </c>
      <c r="D87" s="151"/>
      <c r="E87" s="152"/>
      <c r="F87" s="153">
        <f t="shared" si="5"/>
        <v>0</v>
      </c>
      <c r="G87" s="154">
        <f t="shared" si="4"/>
        <v>-30</v>
      </c>
    </row>
    <row r="88" spans="1:7" ht="24" hidden="1" customHeight="1" x14ac:dyDescent="0.2">
      <c r="A88" s="46" t="s">
        <v>214</v>
      </c>
      <c r="B88" s="256" t="s">
        <v>242</v>
      </c>
      <c r="C88" s="151"/>
      <c r="D88" s="151"/>
      <c r="E88" s="152"/>
      <c r="F88" s="153" t="e">
        <f t="shared" si="5"/>
        <v>#DIV/0!</v>
      </c>
      <c r="G88" s="154">
        <f t="shared" si="4"/>
        <v>0</v>
      </c>
    </row>
    <row r="89" spans="1:7" ht="23.25" customHeight="1" x14ac:dyDescent="0.2">
      <c r="A89" s="46" t="s">
        <v>127</v>
      </c>
      <c r="B89" s="86" t="s">
        <v>128</v>
      </c>
      <c r="C89" s="151">
        <v>70</v>
      </c>
      <c r="D89" s="257">
        <v>1.02</v>
      </c>
      <c r="E89" s="258">
        <v>4</v>
      </c>
      <c r="F89" s="153">
        <f t="shared" si="5"/>
        <v>1.4571428571428573</v>
      </c>
      <c r="G89" s="154">
        <f t="shared" si="4"/>
        <v>-68.98</v>
      </c>
    </row>
    <row r="90" spans="1:7" ht="12.75" thickBot="1" x14ac:dyDescent="0.25">
      <c r="A90" s="28" t="s">
        <v>129</v>
      </c>
      <c r="B90" s="28" t="s">
        <v>130</v>
      </c>
      <c r="C90" s="165">
        <v>603</v>
      </c>
      <c r="D90" s="165">
        <v>12.44838</v>
      </c>
      <c r="E90" s="212">
        <v>11.9671</v>
      </c>
      <c r="F90" s="153">
        <f t="shared" si="5"/>
        <v>2.0644079601990049</v>
      </c>
      <c r="G90" s="154">
        <f t="shared" si="4"/>
        <v>-590.55161999999996</v>
      </c>
    </row>
    <row r="91" spans="1:7" ht="12.75" hidden="1" customHeight="1" thickBot="1" x14ac:dyDescent="0.25">
      <c r="A91" s="85" t="s">
        <v>131</v>
      </c>
      <c r="B91" s="53" t="s">
        <v>132</v>
      </c>
      <c r="C91" s="158"/>
      <c r="D91" s="158"/>
      <c r="E91" s="159"/>
      <c r="F91" s="183">
        <v>0</v>
      </c>
      <c r="G91" s="154">
        <f t="shared" si="4"/>
        <v>0</v>
      </c>
    </row>
    <row r="92" spans="1:7" ht="26.25" hidden="1" customHeight="1" thickBot="1" x14ac:dyDescent="0.25">
      <c r="A92" s="85" t="s">
        <v>243</v>
      </c>
      <c r="B92" s="70" t="s">
        <v>244</v>
      </c>
      <c r="C92" s="158"/>
      <c r="D92" s="158"/>
      <c r="E92" s="159"/>
      <c r="F92" s="183">
        <v>0</v>
      </c>
      <c r="G92" s="154">
        <f t="shared" si="4"/>
        <v>0</v>
      </c>
    </row>
    <row r="93" spans="1:7" ht="12.75" thickBot="1" x14ac:dyDescent="0.25">
      <c r="A93" s="21" t="s">
        <v>133</v>
      </c>
      <c r="B93" s="54" t="s">
        <v>134</v>
      </c>
      <c r="C93" s="208">
        <f>C96+C97</f>
        <v>273.97000000000003</v>
      </c>
      <c r="D93" s="208">
        <f>D96+D97+D95+D94</f>
        <v>52.933889999999998</v>
      </c>
      <c r="E93" s="208">
        <f>E96+E97+E94+E95</f>
        <v>190.20099999999999</v>
      </c>
      <c r="F93" s="250">
        <f t="shared" si="5"/>
        <v>19.321053400007298</v>
      </c>
      <c r="G93" s="251">
        <f t="shared" si="4"/>
        <v>-221.03611000000004</v>
      </c>
    </row>
    <row r="94" spans="1:7" x14ac:dyDescent="0.2">
      <c r="A94" s="28" t="s">
        <v>135</v>
      </c>
      <c r="B94" s="28" t="s">
        <v>245</v>
      </c>
      <c r="C94" s="84"/>
      <c r="D94" s="253">
        <v>0.10499</v>
      </c>
      <c r="E94" s="166">
        <v>54.388599999999997</v>
      </c>
      <c r="F94" s="188">
        <v>0</v>
      </c>
      <c r="G94" s="189">
        <f t="shared" si="4"/>
        <v>0.10499</v>
      </c>
    </row>
    <row r="95" spans="1:7" x14ac:dyDescent="0.2">
      <c r="A95" s="53" t="s">
        <v>136</v>
      </c>
      <c r="B95" s="55" t="s">
        <v>245</v>
      </c>
      <c r="C95" s="179"/>
      <c r="D95" s="179"/>
      <c r="E95" s="180">
        <v>1.887</v>
      </c>
      <c r="F95" s="153">
        <v>0</v>
      </c>
      <c r="G95" s="154">
        <f t="shared" si="4"/>
        <v>0</v>
      </c>
    </row>
    <row r="96" spans="1:7" x14ac:dyDescent="0.2">
      <c r="A96" s="53" t="s">
        <v>246</v>
      </c>
      <c r="B96" s="55" t="s">
        <v>247</v>
      </c>
      <c r="C96" s="179"/>
      <c r="D96" s="151"/>
      <c r="E96" s="152"/>
      <c r="F96" s="153" t="e">
        <f t="shared" si="5"/>
        <v>#DIV/0!</v>
      </c>
      <c r="G96" s="154">
        <f t="shared" si="4"/>
        <v>0</v>
      </c>
    </row>
    <row r="97" spans="1:7" ht="12.75" customHeight="1" thickBot="1" x14ac:dyDescent="0.25">
      <c r="A97" s="53" t="s">
        <v>248</v>
      </c>
      <c r="B97" s="53" t="s">
        <v>134</v>
      </c>
      <c r="C97" s="158">
        <v>273.97000000000003</v>
      </c>
      <c r="D97" s="190">
        <v>52.828899999999997</v>
      </c>
      <c r="E97" s="178">
        <v>133.9254</v>
      </c>
      <c r="F97" s="191">
        <f t="shared" si="5"/>
        <v>19.282731685951013</v>
      </c>
      <c r="G97" s="192">
        <f>D97-C97</f>
        <v>-221.14110000000002</v>
      </c>
    </row>
    <row r="98" spans="1:7" ht="11.25" customHeight="1" thickBot="1" x14ac:dyDescent="0.25">
      <c r="A98" s="21" t="s">
        <v>137</v>
      </c>
      <c r="B98" s="52" t="s">
        <v>138</v>
      </c>
      <c r="C98" s="259">
        <f>C99+C174+C172+C171+C170</f>
        <v>345120.87899999996</v>
      </c>
      <c r="D98" s="259">
        <f>D99+D174+D172+D171</f>
        <v>27342.653200000001</v>
      </c>
      <c r="E98" s="259">
        <f>E99+E174+E172+E171+E170</f>
        <v>23228.97033</v>
      </c>
      <c r="F98" s="144">
        <f t="shared" si="5"/>
        <v>7.9226308414681572</v>
      </c>
      <c r="G98" s="145">
        <f t="shared" si="4"/>
        <v>-317778.22579999996</v>
      </c>
    </row>
    <row r="99" spans="1:7" ht="11.25" customHeight="1" thickBot="1" x14ac:dyDescent="0.25">
      <c r="A99" s="87" t="s">
        <v>139</v>
      </c>
      <c r="B99" s="88" t="s">
        <v>140</v>
      </c>
      <c r="C99" s="260">
        <f>C100+C103+C122+C151</f>
        <v>344810.1</v>
      </c>
      <c r="D99" s="260">
        <f>D100+D103+D122+D151</f>
        <v>27342.653200000001</v>
      </c>
      <c r="E99" s="260">
        <f>E100+E103+E122+E151</f>
        <v>23228.971610000001</v>
      </c>
      <c r="F99" s="144">
        <f t="shared" si="5"/>
        <v>7.9297715467151351</v>
      </c>
      <c r="G99" s="145">
        <f t="shared" si="4"/>
        <v>-317467.44679999998</v>
      </c>
    </row>
    <row r="100" spans="1:7" ht="11.25" customHeight="1" thickBot="1" x14ac:dyDescent="0.25">
      <c r="A100" s="21" t="s">
        <v>141</v>
      </c>
      <c r="B100" s="52" t="s">
        <v>142</v>
      </c>
      <c r="C100" s="259">
        <f>C101+C102</f>
        <v>141422.6</v>
      </c>
      <c r="D100" s="259">
        <f>D101+D102</f>
        <v>15166</v>
      </c>
      <c r="E100" s="259">
        <f>E101+E102</f>
        <v>11208</v>
      </c>
      <c r="F100" s="144">
        <f t="shared" si="5"/>
        <v>10.723887129779824</v>
      </c>
      <c r="G100" s="145">
        <f t="shared" si="4"/>
        <v>-126256.6</v>
      </c>
    </row>
    <row r="101" spans="1:7" ht="11.25" customHeight="1" x14ac:dyDescent="0.2">
      <c r="A101" s="50" t="s">
        <v>143</v>
      </c>
      <c r="B101" s="89" t="s">
        <v>144</v>
      </c>
      <c r="C101" s="261">
        <v>140004</v>
      </c>
      <c r="D101" s="262">
        <v>15166</v>
      </c>
      <c r="E101" s="263">
        <v>11208</v>
      </c>
      <c r="F101" s="188">
        <f t="shared" si="5"/>
        <v>10.832547641495957</v>
      </c>
      <c r="G101" s="189">
        <f t="shared" si="4"/>
        <v>-124838</v>
      </c>
    </row>
    <row r="102" spans="1:7" ht="11.25" customHeight="1" thickBot="1" x14ac:dyDescent="0.25">
      <c r="A102" s="264" t="s">
        <v>145</v>
      </c>
      <c r="B102" s="90" t="s">
        <v>146</v>
      </c>
      <c r="C102" s="265">
        <v>1418.6</v>
      </c>
      <c r="D102" s="231"/>
      <c r="E102" s="266"/>
      <c r="F102" s="191">
        <f t="shared" si="5"/>
        <v>0</v>
      </c>
      <c r="G102" s="192">
        <f t="shared" si="4"/>
        <v>-1418.6</v>
      </c>
    </row>
    <row r="103" spans="1:7" ht="11.25" customHeight="1" thickBot="1" x14ac:dyDescent="0.25">
      <c r="A103" s="21" t="s">
        <v>147</v>
      </c>
      <c r="B103" s="52" t="s">
        <v>148</v>
      </c>
      <c r="C103" s="259">
        <f>C106+C109+C114+C105+C104+C110+C111+C112+C113</f>
        <v>28312.200000000004</v>
      </c>
      <c r="D103" s="259">
        <f>D106+D109+D114+D105+D104+D110+D111+D112</f>
        <v>193.7</v>
      </c>
      <c r="E103" s="259">
        <f>E106+E109+E114+E105+E104+E110+E111+E112+E107+E108</f>
        <v>502.22</v>
      </c>
      <c r="F103" s="144">
        <f t="shared" si="5"/>
        <v>0.68415735972478275</v>
      </c>
      <c r="G103" s="145">
        <f t="shared" si="4"/>
        <v>-28118.500000000004</v>
      </c>
    </row>
    <row r="104" spans="1:7" ht="11.25" customHeight="1" x14ac:dyDescent="0.2">
      <c r="A104" s="50" t="s">
        <v>149</v>
      </c>
      <c r="B104" s="89" t="s">
        <v>150</v>
      </c>
      <c r="C104" s="267">
        <v>2508.4</v>
      </c>
      <c r="D104" s="262"/>
      <c r="E104" s="268"/>
      <c r="F104" s="188">
        <f t="shared" si="5"/>
        <v>0</v>
      </c>
      <c r="G104" s="189">
        <f t="shared" si="4"/>
        <v>-2508.4</v>
      </c>
    </row>
    <row r="105" spans="1:7" ht="11.25" hidden="1" customHeight="1" thickBot="1" x14ac:dyDescent="0.25">
      <c r="A105" s="55" t="s">
        <v>249</v>
      </c>
      <c r="B105" s="92" t="s">
        <v>250</v>
      </c>
      <c r="C105" s="269"/>
      <c r="D105" s="151"/>
      <c r="E105" s="258"/>
      <c r="F105" s="153">
        <v>0</v>
      </c>
      <c r="G105" s="154">
        <f t="shared" si="4"/>
        <v>0</v>
      </c>
    </row>
    <row r="106" spans="1:7" s="13" customFormat="1" ht="11.25" hidden="1" customHeight="1" x14ac:dyDescent="0.2">
      <c r="A106" s="50" t="s">
        <v>251</v>
      </c>
      <c r="B106" s="270" t="s">
        <v>252</v>
      </c>
      <c r="C106" s="271"/>
      <c r="D106" s="165"/>
      <c r="E106" s="272"/>
      <c r="F106" s="153">
        <v>0</v>
      </c>
      <c r="G106" s="238">
        <f t="shared" si="4"/>
        <v>0</v>
      </c>
    </row>
    <row r="107" spans="1:7" s="13" customFormat="1" ht="11.25" hidden="1" customHeight="1" x14ac:dyDescent="0.2">
      <c r="A107" s="91" t="s">
        <v>253</v>
      </c>
      <c r="B107" s="92" t="s">
        <v>254</v>
      </c>
      <c r="C107" s="273"/>
      <c r="D107" s="190"/>
      <c r="E107" s="152"/>
      <c r="F107" s="153">
        <v>0</v>
      </c>
      <c r="G107" s="238">
        <f t="shared" si="4"/>
        <v>0</v>
      </c>
    </row>
    <row r="108" spans="1:7" s="13" customFormat="1" ht="11.25" hidden="1" customHeight="1" x14ac:dyDescent="0.2">
      <c r="A108" s="91" t="s">
        <v>253</v>
      </c>
      <c r="B108" s="92" t="s">
        <v>255</v>
      </c>
      <c r="C108" s="273"/>
      <c r="D108" s="190"/>
      <c r="E108" s="274"/>
      <c r="F108" s="153">
        <v>0</v>
      </c>
      <c r="G108" s="238">
        <f t="shared" si="4"/>
        <v>0</v>
      </c>
    </row>
    <row r="109" spans="1:7" s="13" customFormat="1" ht="12" customHeight="1" x14ac:dyDescent="0.2">
      <c r="A109" s="91" t="s">
        <v>256</v>
      </c>
      <c r="B109" s="92" t="s">
        <v>151</v>
      </c>
      <c r="C109" s="273">
        <v>3268.9</v>
      </c>
      <c r="D109" s="190"/>
      <c r="E109" s="274"/>
      <c r="F109" s="153">
        <f t="shared" si="5"/>
        <v>0</v>
      </c>
      <c r="G109" s="238">
        <f t="shared" si="4"/>
        <v>-3268.9</v>
      </c>
    </row>
    <row r="110" spans="1:7" s="13" customFormat="1" ht="0.75" hidden="1" customHeight="1" x14ac:dyDescent="0.2">
      <c r="A110" s="91" t="s">
        <v>152</v>
      </c>
      <c r="B110" s="92" t="s">
        <v>153</v>
      </c>
      <c r="C110" s="269"/>
      <c r="D110" s="151"/>
      <c r="E110" s="275"/>
      <c r="F110" s="153" t="e">
        <f t="shared" si="5"/>
        <v>#DIV/0!</v>
      </c>
      <c r="G110" s="238">
        <f t="shared" si="4"/>
        <v>0</v>
      </c>
    </row>
    <row r="111" spans="1:7" s="13" customFormat="1" ht="11.25" hidden="1" customHeight="1" x14ac:dyDescent="0.2">
      <c r="A111" s="91" t="s">
        <v>257</v>
      </c>
      <c r="B111" s="92" t="s">
        <v>258</v>
      </c>
      <c r="C111" s="271"/>
      <c r="D111" s="165"/>
      <c r="E111" s="276"/>
      <c r="F111" s="153" t="e">
        <f t="shared" si="5"/>
        <v>#DIV/0!</v>
      </c>
      <c r="G111" s="238">
        <f t="shared" si="4"/>
        <v>0</v>
      </c>
    </row>
    <row r="112" spans="1:7" s="13" customFormat="1" ht="11.25" hidden="1" customHeight="1" thickBot="1" x14ac:dyDescent="0.25">
      <c r="A112" s="91" t="s">
        <v>154</v>
      </c>
      <c r="B112" s="93" t="s">
        <v>155</v>
      </c>
      <c r="C112" s="277"/>
      <c r="D112" s="148"/>
      <c r="E112" s="128"/>
      <c r="F112" s="157" t="e">
        <f>D112/C112*100</f>
        <v>#DIV/0!</v>
      </c>
      <c r="G112" s="252">
        <f>D112-C112</f>
        <v>0</v>
      </c>
    </row>
    <row r="113" spans="1:7" s="13" customFormat="1" ht="24.75" customHeight="1" thickBot="1" x14ac:dyDescent="0.25">
      <c r="A113" s="94" t="s">
        <v>156</v>
      </c>
      <c r="B113" s="90" t="s">
        <v>157</v>
      </c>
      <c r="C113" s="232">
        <v>9248</v>
      </c>
      <c r="D113" s="231"/>
      <c r="E113" s="278"/>
      <c r="F113" s="160"/>
      <c r="G113" s="161"/>
    </row>
    <row r="114" spans="1:7" ht="11.25" customHeight="1" thickBot="1" x14ac:dyDescent="0.25">
      <c r="A114" s="95" t="s">
        <v>158</v>
      </c>
      <c r="B114" s="52" t="s">
        <v>159</v>
      </c>
      <c r="C114" s="259">
        <f>C115+C116+C117+C118+C119+C120</f>
        <v>13286.900000000001</v>
      </c>
      <c r="D114" s="259">
        <f>D115+D116+D117+D118</f>
        <v>193.7</v>
      </c>
      <c r="E114" s="259">
        <f>E115+E116+E117+E118+E119</f>
        <v>502.22</v>
      </c>
      <c r="F114" s="144">
        <f t="shared" si="5"/>
        <v>1.4578268821169722</v>
      </c>
      <c r="G114" s="145">
        <f t="shared" si="4"/>
        <v>-13093.2</v>
      </c>
    </row>
    <row r="115" spans="1:7" ht="11.25" customHeight="1" x14ac:dyDescent="0.2">
      <c r="A115" s="28" t="s">
        <v>158</v>
      </c>
      <c r="B115" s="89" t="s">
        <v>160</v>
      </c>
      <c r="C115" s="279">
        <v>959.3</v>
      </c>
      <c r="D115" s="280"/>
      <c r="E115" s="263"/>
      <c r="F115" s="188">
        <f t="shared" si="5"/>
        <v>0</v>
      </c>
      <c r="G115" s="189">
        <f t="shared" si="4"/>
        <v>-959.3</v>
      </c>
    </row>
    <row r="116" spans="1:7" ht="24.75" customHeight="1" x14ac:dyDescent="0.2">
      <c r="A116" s="85" t="s">
        <v>158</v>
      </c>
      <c r="B116" s="96" t="s">
        <v>161</v>
      </c>
      <c r="C116" s="190">
        <v>2182.3000000000002</v>
      </c>
      <c r="D116" s="280">
        <v>193.7</v>
      </c>
      <c r="E116" s="178">
        <v>192</v>
      </c>
      <c r="F116" s="153">
        <f t="shared" si="5"/>
        <v>8.8759565595930887</v>
      </c>
      <c r="G116" s="238">
        <f t="shared" si="4"/>
        <v>-1988.6000000000001</v>
      </c>
    </row>
    <row r="117" spans="1:7" ht="12.75" customHeight="1" x14ac:dyDescent="0.2">
      <c r="A117" s="53" t="s">
        <v>158</v>
      </c>
      <c r="B117" s="96" t="s">
        <v>162</v>
      </c>
      <c r="C117" s="151">
        <v>1322.5</v>
      </c>
      <c r="D117" s="280"/>
      <c r="E117" s="281"/>
      <c r="F117" s="153">
        <f t="shared" si="5"/>
        <v>0</v>
      </c>
      <c r="G117" s="238">
        <f t="shared" si="4"/>
        <v>-1322.5</v>
      </c>
    </row>
    <row r="118" spans="1:7" ht="12" customHeight="1" x14ac:dyDescent="0.2">
      <c r="A118" s="53" t="s">
        <v>158</v>
      </c>
      <c r="B118" s="48" t="s">
        <v>259</v>
      </c>
      <c r="C118" s="190"/>
      <c r="D118" s="158"/>
      <c r="E118" s="282">
        <v>310.22000000000003</v>
      </c>
      <c r="F118" s="153" t="e">
        <f t="shared" si="5"/>
        <v>#DIV/0!</v>
      </c>
      <c r="G118" s="238">
        <f t="shared" si="4"/>
        <v>0</v>
      </c>
    </row>
    <row r="119" spans="1:7" ht="21.75" customHeight="1" x14ac:dyDescent="0.2">
      <c r="A119" s="69" t="s">
        <v>260</v>
      </c>
      <c r="B119" s="97" t="s">
        <v>163</v>
      </c>
      <c r="C119" s="190">
        <v>4662.8</v>
      </c>
      <c r="D119" s="190"/>
      <c r="E119" s="178"/>
      <c r="F119" s="153"/>
      <c r="G119" s="238">
        <f t="shared" si="4"/>
        <v>-4662.8</v>
      </c>
    </row>
    <row r="120" spans="1:7" ht="23.25" customHeight="1" x14ac:dyDescent="0.2">
      <c r="A120" s="49" t="s">
        <v>158</v>
      </c>
      <c r="B120" s="98" t="s">
        <v>164</v>
      </c>
      <c r="C120" s="151">
        <v>4160</v>
      </c>
      <c r="D120" s="151"/>
      <c r="E120" s="152"/>
      <c r="F120" s="153"/>
      <c r="G120" s="238">
        <f t="shared" si="4"/>
        <v>-4160</v>
      </c>
    </row>
    <row r="121" spans="1:7" ht="14.25" customHeight="1" thickBot="1" x14ac:dyDescent="0.25">
      <c r="A121" s="99" t="s">
        <v>158</v>
      </c>
      <c r="B121" s="96" t="s">
        <v>261</v>
      </c>
      <c r="C121" s="190"/>
      <c r="D121" s="190"/>
      <c r="E121" s="283"/>
      <c r="F121" s="191"/>
      <c r="G121" s="192">
        <f t="shared" si="4"/>
        <v>0</v>
      </c>
    </row>
    <row r="122" spans="1:7" ht="11.25" customHeight="1" thickBot="1" x14ac:dyDescent="0.25">
      <c r="A122" s="21" t="s">
        <v>165</v>
      </c>
      <c r="B122" s="52" t="s">
        <v>166</v>
      </c>
      <c r="C122" s="259">
        <f>C123+C140+C142+C143+C144+C145+C146+C147+C149+C148+C141</f>
        <v>175075.3</v>
      </c>
      <c r="D122" s="259">
        <f>D123+D140+D142+D143+D144+D145+D146+D147+D149+D148+D141</f>
        <v>11982.9532</v>
      </c>
      <c r="E122" s="259">
        <f>E123+E140+E142+E143+E144+E145+E146+E147+E149+E148+E141</f>
        <v>11518.751609999999</v>
      </c>
      <c r="F122" s="144">
        <f t="shared" si="5"/>
        <v>6.8444567566070145</v>
      </c>
      <c r="G122" s="145">
        <f t="shared" si="4"/>
        <v>-163092.3468</v>
      </c>
    </row>
    <row r="123" spans="1:7" ht="11.25" customHeight="1" thickBot="1" x14ac:dyDescent="0.25">
      <c r="A123" s="21" t="s">
        <v>167</v>
      </c>
      <c r="B123" s="52" t="s">
        <v>168</v>
      </c>
      <c r="C123" s="105">
        <f>C126+C127+C132+C135+C134+C125+C124+C133+C128+C136+C137+C130+C131+C138+C139</f>
        <v>132062.79999999999</v>
      </c>
      <c r="D123" s="105">
        <f>D126+D127+D132+D135+D134+D125+D124+D133+D128+D136+D137+D130+D131+D138+D139</f>
        <v>10253.469999999999</v>
      </c>
      <c r="E123" s="105">
        <f>E126+E127+E132+E135+E134+E125+E124+E133+E128+E136+E137+E130+E131+E138+E139</f>
        <v>10217.534799999999</v>
      </c>
      <c r="F123" s="144">
        <f t="shared" si="5"/>
        <v>7.7640864800685732</v>
      </c>
      <c r="G123" s="145">
        <f t="shared" si="4"/>
        <v>-121809.32999999999</v>
      </c>
    </row>
    <row r="124" spans="1:7" ht="25.5" customHeight="1" x14ac:dyDescent="0.2">
      <c r="A124" s="100" t="s">
        <v>169</v>
      </c>
      <c r="B124" s="101" t="s">
        <v>170</v>
      </c>
      <c r="C124" s="284">
        <v>1442</v>
      </c>
      <c r="D124" s="285"/>
      <c r="E124" s="263"/>
      <c r="F124" s="188">
        <f t="shared" si="5"/>
        <v>0</v>
      </c>
      <c r="G124" s="189">
        <f t="shared" si="4"/>
        <v>-1442</v>
      </c>
    </row>
    <row r="125" spans="1:7" ht="11.25" customHeight="1" x14ac:dyDescent="0.2">
      <c r="A125" s="50" t="s">
        <v>169</v>
      </c>
      <c r="B125" s="47" t="s">
        <v>171</v>
      </c>
      <c r="C125" s="286">
        <v>18.2</v>
      </c>
      <c r="D125" s="285"/>
      <c r="E125" s="212"/>
      <c r="F125" s="153">
        <v>0</v>
      </c>
      <c r="G125" s="238">
        <f t="shared" si="4"/>
        <v>-18.2</v>
      </c>
    </row>
    <row r="126" spans="1:7" ht="11.25" customHeight="1" x14ac:dyDescent="0.2">
      <c r="A126" s="50" t="s">
        <v>169</v>
      </c>
      <c r="B126" s="47" t="s">
        <v>172</v>
      </c>
      <c r="C126" s="286"/>
      <c r="D126" s="285"/>
      <c r="E126" s="212"/>
      <c r="F126" s="153">
        <v>0</v>
      </c>
      <c r="G126" s="238">
        <f t="shared" si="4"/>
        <v>0</v>
      </c>
    </row>
    <row r="127" spans="1:7" ht="11.25" customHeight="1" x14ac:dyDescent="0.2">
      <c r="A127" s="50" t="s">
        <v>169</v>
      </c>
      <c r="B127" s="92" t="s">
        <v>173</v>
      </c>
      <c r="C127" s="167">
        <v>95816.9</v>
      </c>
      <c r="D127" s="287">
        <v>7977</v>
      </c>
      <c r="E127" s="152">
        <v>7473</v>
      </c>
      <c r="F127" s="153">
        <v>0</v>
      </c>
      <c r="G127" s="238">
        <f t="shared" si="4"/>
        <v>-87839.9</v>
      </c>
    </row>
    <row r="128" spans="1:7" ht="10.5" customHeight="1" x14ac:dyDescent="0.2">
      <c r="A128" s="50" t="s">
        <v>169</v>
      </c>
      <c r="B128" s="92" t="s">
        <v>174</v>
      </c>
      <c r="C128" s="167">
        <v>15571.9</v>
      </c>
      <c r="D128" s="287">
        <v>1296</v>
      </c>
      <c r="E128" s="152">
        <v>1283</v>
      </c>
      <c r="F128" s="153">
        <v>0</v>
      </c>
      <c r="G128" s="238">
        <f t="shared" si="4"/>
        <v>-14275.9</v>
      </c>
    </row>
    <row r="129" spans="1:7" ht="12.75" hidden="1" customHeight="1" x14ac:dyDescent="0.2">
      <c r="B129" s="102"/>
      <c r="C129" s="288"/>
      <c r="D129" s="108"/>
      <c r="E129" s="187"/>
      <c r="F129" s="289">
        <v>0</v>
      </c>
      <c r="G129" s="290">
        <f t="shared" si="4"/>
        <v>0</v>
      </c>
    </row>
    <row r="130" spans="1:7" ht="11.25" customHeight="1" x14ac:dyDescent="0.2">
      <c r="A130" s="50" t="s">
        <v>169</v>
      </c>
      <c r="B130" s="92" t="s">
        <v>175</v>
      </c>
      <c r="C130" s="167">
        <v>543.20000000000005</v>
      </c>
      <c r="D130" s="287"/>
      <c r="E130" s="152"/>
      <c r="F130" s="177">
        <v>0</v>
      </c>
      <c r="G130" s="238">
        <f t="shared" si="4"/>
        <v>-543.20000000000005</v>
      </c>
    </row>
    <row r="131" spans="1:7" ht="12.75" customHeight="1" x14ac:dyDescent="0.2">
      <c r="A131" s="50" t="s">
        <v>169</v>
      </c>
      <c r="B131" s="48" t="s">
        <v>176</v>
      </c>
      <c r="C131" s="167">
        <v>150.5</v>
      </c>
      <c r="D131" s="287"/>
      <c r="E131" s="152"/>
      <c r="F131" s="153">
        <v>0</v>
      </c>
      <c r="G131" s="238">
        <f t="shared" si="4"/>
        <v>-150.5</v>
      </c>
    </row>
    <row r="132" spans="1:7" ht="11.25" hidden="1" customHeight="1" x14ac:dyDescent="0.2">
      <c r="A132" s="50" t="s">
        <v>169</v>
      </c>
      <c r="B132" s="92" t="s">
        <v>177</v>
      </c>
      <c r="C132" s="167"/>
      <c r="D132" s="287"/>
      <c r="E132" s="291"/>
      <c r="F132" s="153">
        <v>0</v>
      </c>
      <c r="G132" s="238">
        <f t="shared" ref="G132:G175" si="6">D132-C132</f>
        <v>0</v>
      </c>
    </row>
    <row r="133" spans="1:7" ht="11.25" hidden="1" customHeight="1" x14ac:dyDescent="0.2">
      <c r="A133" s="50" t="s">
        <v>169</v>
      </c>
      <c r="B133" s="92" t="s">
        <v>178</v>
      </c>
      <c r="C133" s="167"/>
      <c r="D133" s="287"/>
      <c r="E133" s="291"/>
      <c r="F133" s="153">
        <v>0</v>
      </c>
      <c r="G133" s="238">
        <f t="shared" si="6"/>
        <v>0</v>
      </c>
    </row>
    <row r="134" spans="1:7" ht="11.25" hidden="1" customHeight="1" x14ac:dyDescent="0.2">
      <c r="A134" s="50" t="s">
        <v>169</v>
      </c>
      <c r="B134" s="92" t="s">
        <v>179</v>
      </c>
      <c r="C134" s="167"/>
      <c r="D134" s="287"/>
      <c r="E134" s="152"/>
      <c r="F134" s="153">
        <v>0</v>
      </c>
      <c r="G134" s="238">
        <f t="shared" si="6"/>
        <v>0</v>
      </c>
    </row>
    <row r="135" spans="1:7" ht="11.25" hidden="1" customHeight="1" x14ac:dyDescent="0.2">
      <c r="A135" s="50" t="s">
        <v>169</v>
      </c>
      <c r="B135" s="92" t="s">
        <v>180</v>
      </c>
      <c r="C135" s="167"/>
      <c r="D135" s="287"/>
      <c r="E135" s="291"/>
      <c r="F135" s="153">
        <v>0</v>
      </c>
      <c r="G135" s="238">
        <f t="shared" si="6"/>
        <v>0</v>
      </c>
    </row>
    <row r="136" spans="1:7" ht="36" customHeight="1" x14ac:dyDescent="0.2">
      <c r="A136" s="100" t="s">
        <v>169</v>
      </c>
      <c r="B136" s="48" t="s">
        <v>181</v>
      </c>
      <c r="C136" s="292">
        <v>3289.3</v>
      </c>
      <c r="D136" s="280"/>
      <c r="E136" s="293"/>
      <c r="F136" s="153">
        <v>0</v>
      </c>
      <c r="G136" s="238">
        <f t="shared" si="6"/>
        <v>-3289.3</v>
      </c>
    </row>
    <row r="137" spans="1:7" ht="24" hidden="1" customHeight="1" thickBot="1" x14ac:dyDescent="0.25">
      <c r="A137" s="100" t="s">
        <v>169</v>
      </c>
      <c r="B137" s="47" t="s">
        <v>262</v>
      </c>
      <c r="C137" s="292"/>
      <c r="D137" s="280"/>
      <c r="E137" s="294"/>
      <c r="F137" s="153">
        <v>0</v>
      </c>
      <c r="G137" s="238">
        <f t="shared" si="6"/>
        <v>0</v>
      </c>
    </row>
    <row r="138" spans="1:7" ht="15" customHeight="1" x14ac:dyDescent="0.2">
      <c r="A138" s="50" t="s">
        <v>169</v>
      </c>
      <c r="B138" s="92" t="s">
        <v>182</v>
      </c>
      <c r="C138" s="292">
        <v>12629.4</v>
      </c>
      <c r="D138" s="280">
        <v>980.47</v>
      </c>
      <c r="E138" s="178">
        <v>1022.015</v>
      </c>
      <c r="F138" s="153">
        <v>0</v>
      </c>
      <c r="G138" s="238">
        <f t="shared" si="6"/>
        <v>-11648.93</v>
      </c>
    </row>
    <row r="139" spans="1:7" ht="40.5" customHeight="1" x14ac:dyDescent="0.2">
      <c r="A139" s="100" t="s">
        <v>169</v>
      </c>
      <c r="B139" s="48" t="s">
        <v>183</v>
      </c>
      <c r="C139" s="292">
        <v>2601.4</v>
      </c>
      <c r="D139" s="287"/>
      <c r="E139" s="178">
        <v>439.51979999999998</v>
      </c>
      <c r="F139" s="153">
        <v>0</v>
      </c>
      <c r="G139" s="238">
        <f t="shared" si="6"/>
        <v>-2601.4</v>
      </c>
    </row>
    <row r="140" spans="1:7" ht="12.75" customHeight="1" x14ac:dyDescent="0.2">
      <c r="A140" s="55" t="s">
        <v>184</v>
      </c>
      <c r="B140" s="47" t="s">
        <v>185</v>
      </c>
      <c r="C140" s="292">
        <v>1453.2</v>
      </c>
      <c r="D140" s="280"/>
      <c r="E140" s="152"/>
      <c r="F140" s="153">
        <f>D140/C140*100</f>
        <v>0</v>
      </c>
      <c r="G140" s="238">
        <f t="shared" si="6"/>
        <v>-1453.2</v>
      </c>
    </row>
    <row r="141" spans="1:7" ht="36.75" customHeight="1" x14ac:dyDescent="0.2">
      <c r="A141" s="100" t="s">
        <v>186</v>
      </c>
      <c r="B141" s="47" t="s">
        <v>187</v>
      </c>
      <c r="C141" s="292">
        <v>1252.8</v>
      </c>
      <c r="D141" s="280"/>
      <c r="E141" s="152"/>
      <c r="F141" s="153">
        <v>0</v>
      </c>
      <c r="G141" s="238">
        <f t="shared" si="6"/>
        <v>-1252.8</v>
      </c>
    </row>
    <row r="142" spans="1:7" ht="11.25" customHeight="1" x14ac:dyDescent="0.2">
      <c r="A142" s="55" t="s">
        <v>188</v>
      </c>
      <c r="B142" s="92" t="s">
        <v>189</v>
      </c>
      <c r="C142" s="167">
        <v>1528.9</v>
      </c>
      <c r="D142" s="257"/>
      <c r="E142" s="212"/>
      <c r="F142" s="153">
        <f>D142/C142*100</f>
        <v>0</v>
      </c>
      <c r="G142" s="238">
        <f t="shared" si="6"/>
        <v>-1528.9</v>
      </c>
    </row>
    <row r="143" spans="1:7" ht="23.25" customHeight="1" x14ac:dyDescent="0.2">
      <c r="A143" s="45" t="s">
        <v>190</v>
      </c>
      <c r="B143" s="48" t="s">
        <v>191</v>
      </c>
      <c r="C143" s="244">
        <v>442.2</v>
      </c>
      <c r="D143" s="257"/>
      <c r="E143" s="152"/>
      <c r="F143" s="153">
        <f>D143/C143*100</f>
        <v>0</v>
      </c>
      <c r="G143" s="238">
        <f t="shared" si="6"/>
        <v>-442.2</v>
      </c>
    </row>
    <row r="144" spans="1:7" ht="23.25" hidden="1" customHeight="1" thickBot="1" x14ac:dyDescent="0.25">
      <c r="A144" s="45" t="s">
        <v>263</v>
      </c>
      <c r="B144" s="48" t="s">
        <v>264</v>
      </c>
      <c r="C144" s="244"/>
      <c r="D144" s="257"/>
      <c r="E144" s="152"/>
      <c r="F144" s="153">
        <v>0</v>
      </c>
      <c r="G144" s="238">
        <f t="shared" si="6"/>
        <v>0</v>
      </c>
    </row>
    <row r="145" spans="1:7" ht="23.25" hidden="1" customHeight="1" thickBot="1" x14ac:dyDescent="0.25">
      <c r="A145" s="45" t="s">
        <v>265</v>
      </c>
      <c r="B145" s="48" t="s">
        <v>266</v>
      </c>
      <c r="C145" s="244"/>
      <c r="D145" s="257"/>
      <c r="E145" s="152"/>
      <c r="F145" s="153">
        <v>0</v>
      </c>
      <c r="G145" s="238">
        <f t="shared" si="6"/>
        <v>0</v>
      </c>
    </row>
    <row r="146" spans="1:7" ht="14.25" customHeight="1" x14ac:dyDescent="0.2">
      <c r="A146" s="55" t="s">
        <v>192</v>
      </c>
      <c r="B146" s="48" t="s">
        <v>193</v>
      </c>
      <c r="C146" s="244">
        <v>814.6</v>
      </c>
      <c r="D146" s="257">
        <v>67.882999999999996</v>
      </c>
      <c r="E146" s="152">
        <v>51.160139999999998</v>
      </c>
      <c r="F146" s="153">
        <f>D146/C146*100</f>
        <v>8.3332924134544566</v>
      </c>
      <c r="G146" s="238">
        <f t="shared" si="6"/>
        <v>-746.71699999999998</v>
      </c>
    </row>
    <row r="147" spans="1:7" ht="11.25" customHeight="1" thickBot="1" x14ac:dyDescent="0.25">
      <c r="A147" s="55" t="s">
        <v>194</v>
      </c>
      <c r="B147" s="92" t="s">
        <v>195</v>
      </c>
      <c r="C147" s="167">
        <v>1233.8</v>
      </c>
      <c r="D147" s="257">
        <v>79.600200000000001</v>
      </c>
      <c r="E147" s="152">
        <v>82.056669999999997</v>
      </c>
      <c r="F147" s="153">
        <f>D147/C147*100</f>
        <v>6.4516291133084787</v>
      </c>
      <c r="G147" s="238">
        <f t="shared" si="6"/>
        <v>-1154.1997999999999</v>
      </c>
    </row>
    <row r="148" spans="1:7" ht="24.75" hidden="1" customHeight="1" thickBot="1" x14ac:dyDescent="0.25">
      <c r="A148" s="45" t="s">
        <v>196</v>
      </c>
      <c r="B148" s="96" t="s">
        <v>197</v>
      </c>
      <c r="C148" s="295"/>
      <c r="D148" s="190"/>
      <c r="E148" s="293"/>
      <c r="F148" s="153" t="e">
        <f>D148/C148*100</f>
        <v>#DIV/0!</v>
      </c>
      <c r="G148" s="238">
        <f t="shared" si="6"/>
        <v>0</v>
      </c>
    </row>
    <row r="149" spans="1:7" ht="11.25" customHeight="1" thickBot="1" x14ac:dyDescent="0.25">
      <c r="A149" s="95" t="s">
        <v>198</v>
      </c>
      <c r="B149" s="52" t="s">
        <v>199</v>
      </c>
      <c r="C149" s="105">
        <f>C150</f>
        <v>36287</v>
      </c>
      <c r="D149" s="105">
        <f>D150</f>
        <v>1582</v>
      </c>
      <c r="E149" s="296">
        <f>E150</f>
        <v>1168</v>
      </c>
      <c r="F149" s="144">
        <f>D149/C149*100</f>
        <v>4.3596880425496733</v>
      </c>
      <c r="G149" s="145">
        <f t="shared" si="6"/>
        <v>-34705</v>
      </c>
    </row>
    <row r="150" spans="1:7" ht="11.25" customHeight="1" thickBot="1" x14ac:dyDescent="0.25">
      <c r="A150" s="103" t="s">
        <v>200</v>
      </c>
      <c r="B150" s="104" t="s">
        <v>201</v>
      </c>
      <c r="C150" s="297">
        <v>36287</v>
      </c>
      <c r="D150" s="298">
        <v>1582</v>
      </c>
      <c r="E150" s="299">
        <v>1168</v>
      </c>
      <c r="F150" s="109">
        <f>D150/C150*100</f>
        <v>4.3596880425496733</v>
      </c>
      <c r="G150" s="110">
        <f t="shared" si="6"/>
        <v>-34705</v>
      </c>
    </row>
    <row r="151" spans="1:7" ht="11.25" customHeight="1" thickBot="1" x14ac:dyDescent="0.25">
      <c r="A151" s="21" t="s">
        <v>267</v>
      </c>
      <c r="B151" s="52" t="s">
        <v>268</v>
      </c>
      <c r="C151" s="105">
        <f>C163+C164+C153+C158+C155</f>
        <v>0</v>
      </c>
      <c r="D151" s="105">
        <f>D163+D164+D153+D158+D155+D154+D157+D161+D162+D159+D160</f>
        <v>0</v>
      </c>
      <c r="E151" s="105">
        <f>E163+E164+E153+E158+E155+E154+E157+E161+E162+E159+E160</f>
        <v>0</v>
      </c>
      <c r="F151" s="176"/>
      <c r="G151" s="300">
        <f t="shared" si="6"/>
        <v>0</v>
      </c>
    </row>
    <row r="152" spans="1:7" ht="13.5" customHeight="1" thickBot="1" x14ac:dyDescent="0.25">
      <c r="A152" s="21" t="s">
        <v>269</v>
      </c>
      <c r="B152" s="52" t="s">
        <v>268</v>
      </c>
      <c r="C152" s="105"/>
      <c r="D152" s="105">
        <f>D153+D154+D157</f>
        <v>0</v>
      </c>
      <c r="E152" s="301">
        <v>0</v>
      </c>
      <c r="F152" s="176"/>
      <c r="G152" s="300">
        <f t="shared" si="6"/>
        <v>0</v>
      </c>
    </row>
    <row r="153" spans="1:7" ht="1.5" hidden="1" customHeight="1" x14ac:dyDescent="0.2">
      <c r="A153" s="50" t="s">
        <v>269</v>
      </c>
      <c r="B153" s="89" t="s">
        <v>270</v>
      </c>
      <c r="C153" s="261"/>
      <c r="D153" s="262"/>
      <c r="E153" s="263"/>
      <c r="F153" s="302"/>
      <c r="G153" s="189">
        <f t="shared" si="6"/>
        <v>0</v>
      </c>
    </row>
    <row r="154" spans="1:7" ht="11.25" hidden="1" customHeight="1" x14ac:dyDescent="0.2">
      <c r="A154" s="50" t="s">
        <v>269</v>
      </c>
      <c r="B154" s="93" t="s">
        <v>271</v>
      </c>
      <c r="C154" s="167"/>
      <c r="D154" s="165"/>
      <c r="E154" s="303"/>
      <c r="F154" s="304"/>
      <c r="G154" s="154">
        <f t="shared" si="6"/>
        <v>0</v>
      </c>
    </row>
    <row r="155" spans="1:7" ht="24" hidden="1" customHeight="1" x14ac:dyDescent="0.2">
      <c r="A155" s="100" t="s">
        <v>269</v>
      </c>
      <c r="B155" s="48" t="s">
        <v>272</v>
      </c>
      <c r="C155" s="167"/>
      <c r="D155" s="165"/>
      <c r="E155" s="303"/>
      <c r="F155" s="305"/>
      <c r="G155" s="154">
        <f t="shared" si="6"/>
        <v>0</v>
      </c>
    </row>
    <row r="156" spans="1:7" ht="12.75" hidden="1" thickBot="1" x14ac:dyDescent="0.25">
      <c r="A156" s="55" t="s">
        <v>273</v>
      </c>
      <c r="B156" s="47" t="s">
        <v>274</v>
      </c>
      <c r="C156" s="167"/>
      <c r="D156" s="151"/>
      <c r="E156" s="306"/>
      <c r="F156" s="305"/>
      <c r="G156" s="154">
        <f t="shared" si="6"/>
        <v>0</v>
      </c>
    </row>
    <row r="157" spans="1:7" ht="11.25" hidden="1" customHeight="1" x14ac:dyDescent="0.2">
      <c r="A157" s="50" t="s">
        <v>275</v>
      </c>
      <c r="B157" s="92" t="s">
        <v>276</v>
      </c>
      <c r="C157" s="167"/>
      <c r="D157" s="165"/>
      <c r="E157" s="303"/>
      <c r="F157" s="305"/>
      <c r="G157" s="154">
        <f t="shared" si="6"/>
        <v>0</v>
      </c>
    </row>
    <row r="158" spans="1:7" ht="11.25" hidden="1" customHeight="1" x14ac:dyDescent="0.2">
      <c r="A158" s="55" t="s">
        <v>277</v>
      </c>
      <c r="B158" s="96" t="s">
        <v>278</v>
      </c>
      <c r="C158" s="244"/>
      <c r="D158" s="165"/>
      <c r="E158" s="272"/>
      <c r="F158" s="305"/>
      <c r="G158" s="154">
        <f t="shared" si="6"/>
        <v>0</v>
      </c>
    </row>
    <row r="159" spans="1:7" ht="24" hidden="1" customHeight="1" x14ac:dyDescent="0.2">
      <c r="A159" s="45" t="s">
        <v>279</v>
      </c>
      <c r="B159" s="48" t="s">
        <v>280</v>
      </c>
      <c r="C159" s="244"/>
      <c r="D159" s="151"/>
      <c r="E159" s="258"/>
      <c r="F159" s="305"/>
      <c r="G159" s="154">
        <f t="shared" si="6"/>
        <v>0</v>
      </c>
    </row>
    <row r="160" spans="1:7" ht="25.5" hidden="1" customHeight="1" x14ac:dyDescent="0.2">
      <c r="A160" s="85" t="s">
        <v>281</v>
      </c>
      <c r="B160" s="48" t="s">
        <v>282</v>
      </c>
      <c r="C160" s="244"/>
      <c r="D160" s="151"/>
      <c r="E160" s="258"/>
      <c r="F160" s="305"/>
      <c r="G160" s="154">
        <f t="shared" si="6"/>
        <v>0</v>
      </c>
    </row>
    <row r="161" spans="1:7" ht="11.25" hidden="1" customHeight="1" x14ac:dyDescent="0.2">
      <c r="A161" s="55" t="s">
        <v>283</v>
      </c>
      <c r="B161" s="48" t="s">
        <v>284</v>
      </c>
      <c r="C161" s="286"/>
      <c r="D161" s="165"/>
      <c r="E161" s="220"/>
      <c r="F161" s="305"/>
      <c r="G161" s="154">
        <f t="shared" si="6"/>
        <v>0</v>
      </c>
    </row>
    <row r="162" spans="1:7" ht="11.25" hidden="1" customHeight="1" x14ac:dyDescent="0.2">
      <c r="A162" s="55" t="s">
        <v>285</v>
      </c>
      <c r="B162" s="307" t="s">
        <v>286</v>
      </c>
      <c r="C162" s="308"/>
      <c r="D162" s="309"/>
      <c r="E162" s="310"/>
      <c r="F162" s="164"/>
      <c r="G162" s="192">
        <f t="shared" si="6"/>
        <v>0</v>
      </c>
    </row>
    <row r="163" spans="1:7" ht="11.25" customHeight="1" thickBot="1" x14ac:dyDescent="0.25">
      <c r="A163" s="21" t="s">
        <v>273</v>
      </c>
      <c r="B163" s="311" t="s">
        <v>287</v>
      </c>
      <c r="C163" s="105"/>
      <c r="D163" s="105"/>
      <c r="E163" s="301"/>
      <c r="F163" s="144"/>
      <c r="G163" s="312">
        <f t="shared" si="6"/>
        <v>0</v>
      </c>
    </row>
    <row r="164" spans="1:7" ht="10.5" customHeight="1" thickBot="1" x14ac:dyDescent="0.25">
      <c r="A164" s="313" t="s">
        <v>288</v>
      </c>
      <c r="B164" s="314" t="s">
        <v>289</v>
      </c>
      <c r="C164" s="315">
        <f>C167+C165+C168</f>
        <v>0</v>
      </c>
      <c r="D164" s="315">
        <f>D167+D165+D168+D166+D169</f>
        <v>0</v>
      </c>
      <c r="E164" s="316">
        <v>0</v>
      </c>
      <c r="F164" s="144">
        <v>0</v>
      </c>
      <c r="G164" s="145">
        <f t="shared" si="6"/>
        <v>0</v>
      </c>
    </row>
    <row r="165" spans="1:7" ht="24" hidden="1" customHeight="1" x14ac:dyDescent="0.2">
      <c r="A165" s="317" t="s">
        <v>290</v>
      </c>
      <c r="B165" s="101" t="s">
        <v>291</v>
      </c>
      <c r="C165" s="284"/>
      <c r="D165" s="285"/>
      <c r="E165" s="263"/>
      <c r="F165" s="188"/>
      <c r="G165" s="189">
        <f t="shared" si="6"/>
        <v>0</v>
      </c>
    </row>
    <row r="166" spans="1:7" ht="25.5" hidden="1" customHeight="1" x14ac:dyDescent="0.2">
      <c r="A166" s="100" t="s">
        <v>290</v>
      </c>
      <c r="B166" s="47" t="s">
        <v>292</v>
      </c>
      <c r="C166" s="286"/>
      <c r="D166" s="285"/>
      <c r="E166" s="318"/>
      <c r="F166" s="177"/>
      <c r="G166" s="238">
        <f t="shared" si="6"/>
        <v>0</v>
      </c>
    </row>
    <row r="167" spans="1:7" ht="11.25" hidden="1" customHeight="1" x14ac:dyDescent="0.2">
      <c r="A167" s="50" t="s">
        <v>290</v>
      </c>
      <c r="B167" s="270" t="s">
        <v>293</v>
      </c>
      <c r="C167" s="292"/>
      <c r="D167" s="285"/>
      <c r="E167" s="255"/>
      <c r="F167" s="153"/>
      <c r="G167" s="238">
        <f t="shared" si="6"/>
        <v>0</v>
      </c>
    </row>
    <row r="168" spans="1:7" ht="11.25" hidden="1" customHeight="1" x14ac:dyDescent="0.2">
      <c r="A168" s="50" t="s">
        <v>290</v>
      </c>
      <c r="B168" s="48" t="s">
        <v>294</v>
      </c>
      <c r="C168" s="233"/>
      <c r="D168" s="285"/>
      <c r="E168" s="212"/>
      <c r="F168" s="153"/>
      <c r="G168" s="238">
        <f t="shared" si="6"/>
        <v>0</v>
      </c>
    </row>
    <row r="169" spans="1:7" ht="11.25" hidden="1" customHeight="1" x14ac:dyDescent="0.2">
      <c r="A169" s="28" t="s">
        <v>290</v>
      </c>
      <c r="B169" s="307" t="s">
        <v>295</v>
      </c>
      <c r="C169" s="232"/>
      <c r="D169" s="108"/>
      <c r="E169" s="319"/>
      <c r="F169" s="183"/>
      <c r="G169" s="252">
        <f t="shared" si="6"/>
        <v>0</v>
      </c>
    </row>
    <row r="170" spans="1:7" ht="11.25" customHeight="1" thickBot="1" x14ac:dyDescent="0.25">
      <c r="A170" s="95" t="s">
        <v>296</v>
      </c>
      <c r="B170" s="311" t="s">
        <v>297</v>
      </c>
      <c r="C170" s="320">
        <v>265.779</v>
      </c>
      <c r="D170" s="321"/>
      <c r="E170" s="322"/>
      <c r="F170" s="323">
        <v>0</v>
      </c>
      <c r="G170" s="145">
        <f t="shared" si="6"/>
        <v>-265.779</v>
      </c>
    </row>
    <row r="171" spans="1:7" ht="11.25" customHeight="1" thickBot="1" x14ac:dyDescent="0.25">
      <c r="A171" s="95" t="s">
        <v>298</v>
      </c>
      <c r="B171" s="324" t="s">
        <v>299</v>
      </c>
      <c r="C171" s="325">
        <v>45</v>
      </c>
      <c r="D171" s="325"/>
      <c r="E171" s="326"/>
      <c r="F171" s="144">
        <v>0</v>
      </c>
      <c r="G171" s="145">
        <f t="shared" si="6"/>
        <v>-45</v>
      </c>
    </row>
    <row r="172" spans="1:7" ht="11.25" customHeight="1" thickBot="1" x14ac:dyDescent="0.25">
      <c r="A172" s="95" t="s">
        <v>202</v>
      </c>
      <c r="B172" s="52" t="s">
        <v>203</v>
      </c>
      <c r="C172" s="105"/>
      <c r="D172" s="105">
        <f>D173</f>
        <v>0</v>
      </c>
      <c r="E172" s="327"/>
      <c r="F172" s="106">
        <v>0</v>
      </c>
      <c r="G172" s="107">
        <f t="shared" si="6"/>
        <v>0</v>
      </c>
    </row>
    <row r="173" spans="1:7" ht="11.25" customHeight="1" thickBot="1" x14ac:dyDescent="0.25">
      <c r="A173" s="28" t="s">
        <v>204</v>
      </c>
      <c r="B173" s="328" t="s">
        <v>205</v>
      </c>
      <c r="C173" s="329"/>
      <c r="D173" s="108"/>
      <c r="E173" s="187"/>
      <c r="F173" s="109">
        <v>0</v>
      </c>
      <c r="G173" s="110">
        <f t="shared" si="6"/>
        <v>0</v>
      </c>
    </row>
    <row r="174" spans="1:7" ht="11.25" customHeight="1" thickBot="1" x14ac:dyDescent="0.25">
      <c r="A174" s="95" t="s">
        <v>206</v>
      </c>
      <c r="B174" s="52" t="s">
        <v>207</v>
      </c>
      <c r="C174" s="105"/>
      <c r="D174" s="105"/>
      <c r="E174" s="296">
        <v>-1.2800000000000001E-3</v>
      </c>
      <c r="F174" s="323">
        <v>0</v>
      </c>
      <c r="G174" s="145">
        <f t="shared" si="6"/>
        <v>0</v>
      </c>
    </row>
    <row r="175" spans="1:7" ht="11.25" customHeight="1" thickBot="1" x14ac:dyDescent="0.25">
      <c r="A175" s="21"/>
      <c r="B175" s="52" t="s">
        <v>208</v>
      </c>
      <c r="C175" s="105">
        <f>C8+C98</f>
        <v>460831.19567999995</v>
      </c>
      <c r="D175" s="105">
        <f>D8+D98</f>
        <v>34570.132310000001</v>
      </c>
      <c r="E175" s="105">
        <f>E8+E98</f>
        <v>29388.876100000001</v>
      </c>
      <c r="F175" s="144">
        <f>D175/C175*100</f>
        <v>7.5016909953304065</v>
      </c>
      <c r="G175" s="145">
        <f t="shared" si="6"/>
        <v>-426261.06336999993</v>
      </c>
    </row>
    <row r="176" spans="1:7" ht="11.25" customHeight="1" x14ac:dyDescent="0.2">
      <c r="A176" s="1"/>
      <c r="B176" s="111"/>
      <c r="C176" s="112"/>
      <c r="D176" s="108"/>
      <c r="E176" s="113"/>
      <c r="F176" s="113"/>
      <c r="G176" s="114"/>
    </row>
    <row r="177" spans="1:7" ht="11.25" customHeight="1" x14ac:dyDescent="0.2">
      <c r="A177" s="23" t="s">
        <v>209</v>
      </c>
      <c r="B177" s="23"/>
      <c r="C177" s="115"/>
      <c r="D177" s="116"/>
      <c r="E177" s="117"/>
      <c r="F177" s="118"/>
      <c r="G177" s="23"/>
    </row>
    <row r="178" spans="1:7" ht="11.25" customHeight="1" x14ac:dyDescent="0.2">
      <c r="A178" s="23" t="s">
        <v>210</v>
      </c>
      <c r="B178" s="26"/>
      <c r="C178" s="119"/>
      <c r="D178" s="116" t="s">
        <v>211</v>
      </c>
      <c r="E178" s="120"/>
      <c r="F178" s="120"/>
      <c r="G178" s="23"/>
    </row>
    <row r="179" spans="1:7" ht="11.25" customHeight="1" x14ac:dyDescent="0.2">
      <c r="A179" s="23"/>
      <c r="B179" s="26"/>
      <c r="C179" s="119"/>
      <c r="D179" s="116"/>
      <c r="E179" s="120"/>
      <c r="F179" s="120"/>
      <c r="G179" s="23"/>
    </row>
    <row r="180" spans="1:7" ht="11.25" customHeight="1" x14ac:dyDescent="0.2">
      <c r="A180" s="121" t="s">
        <v>212</v>
      </c>
      <c r="B180" s="23"/>
      <c r="C180" s="122"/>
      <c r="D180" s="123"/>
      <c r="E180" s="124"/>
      <c r="F180" s="125"/>
      <c r="G180" s="1"/>
    </row>
    <row r="181" spans="1:7" ht="11.25" customHeight="1" x14ac:dyDescent="0.2">
      <c r="A181" s="121" t="s">
        <v>213</v>
      </c>
      <c r="C181" s="122"/>
      <c r="D181" s="123"/>
      <c r="E181" s="124"/>
      <c r="F181" s="124"/>
      <c r="G181" s="1"/>
    </row>
    <row r="182" spans="1:7" ht="11.25" customHeight="1" x14ac:dyDescent="0.2">
      <c r="A182" s="1"/>
      <c r="D182" s="108"/>
      <c r="E182" s="127"/>
      <c r="F182" s="128"/>
      <c r="G182" s="1"/>
    </row>
    <row r="183" spans="1:7" customFormat="1" ht="15" x14ac:dyDescent="0.25">
      <c r="C183" s="129"/>
      <c r="D183" s="130"/>
      <c r="E183" s="131"/>
    </row>
    <row r="184" spans="1:7" customFormat="1" ht="15" x14ac:dyDescent="0.25">
      <c r="C184" s="129"/>
      <c r="D184" s="130"/>
      <c r="E184" s="131"/>
    </row>
    <row r="185" spans="1:7" customFormat="1" ht="15" x14ac:dyDescent="0.25">
      <c r="C185" s="129"/>
      <c r="D185" s="130"/>
      <c r="E185" s="131"/>
    </row>
    <row r="186" spans="1:7" customFormat="1" ht="15" x14ac:dyDescent="0.25">
      <c r="C186" s="129"/>
      <c r="D186" s="130"/>
      <c r="E186" s="131"/>
    </row>
    <row r="187" spans="1:7" customFormat="1" ht="15" x14ac:dyDescent="0.25">
      <c r="C187" s="129"/>
      <c r="D187" s="130"/>
      <c r="E187" s="131"/>
    </row>
    <row r="188" spans="1:7" customFormat="1" ht="15" x14ac:dyDescent="0.25">
      <c r="C188" s="129"/>
      <c r="D188" s="130"/>
      <c r="E188" s="131"/>
    </row>
    <row r="189" spans="1:7" customFormat="1" ht="15" x14ac:dyDescent="0.25">
      <c r="C189" s="129"/>
      <c r="D189" s="130"/>
      <c r="E189" s="131"/>
    </row>
    <row r="190" spans="1:7" customFormat="1" ht="15" x14ac:dyDescent="0.25">
      <c r="C190" s="129"/>
      <c r="D190" s="130"/>
      <c r="E190" s="131"/>
    </row>
    <row r="191" spans="1:7" customFormat="1" ht="15" x14ac:dyDescent="0.25">
      <c r="C191" s="129"/>
      <c r="D191" s="130"/>
      <c r="E191" s="131"/>
    </row>
    <row r="192" spans="1:7" customFormat="1" ht="15" x14ac:dyDescent="0.25">
      <c r="C192" s="129"/>
      <c r="D192" s="130"/>
      <c r="E192" s="131"/>
    </row>
    <row r="193" spans="3:5" customFormat="1" ht="15" x14ac:dyDescent="0.25">
      <c r="C193" s="129"/>
      <c r="D193" s="130"/>
      <c r="E193" s="131"/>
    </row>
    <row r="194" spans="3:5" customFormat="1" ht="15" x14ac:dyDescent="0.25">
      <c r="C194" s="129"/>
      <c r="D194" s="130"/>
      <c r="E194" s="131"/>
    </row>
    <row r="195" spans="3:5" customFormat="1" ht="15" x14ac:dyDescent="0.25">
      <c r="C195" s="129"/>
      <c r="D195" s="130"/>
      <c r="E195" s="131"/>
    </row>
    <row r="196" spans="3:5" customFormat="1" ht="15" x14ac:dyDescent="0.25">
      <c r="C196" s="129"/>
      <c r="D196" s="130"/>
      <c r="E196" s="131"/>
    </row>
    <row r="197" spans="3:5" customFormat="1" ht="15" x14ac:dyDescent="0.25">
      <c r="C197" s="129"/>
      <c r="D197" s="130"/>
      <c r="E197" s="131"/>
    </row>
    <row r="198" spans="3:5" customFormat="1" ht="15" x14ac:dyDescent="0.25">
      <c r="C198" s="129"/>
      <c r="D198" s="130"/>
      <c r="E198" s="131"/>
    </row>
    <row r="199" spans="3:5" customFormat="1" ht="15" x14ac:dyDescent="0.25">
      <c r="C199" s="129"/>
      <c r="D199" s="130"/>
      <c r="E199" s="131"/>
    </row>
    <row r="200" spans="3:5" customFormat="1" ht="15" x14ac:dyDescent="0.25">
      <c r="C200" s="129"/>
      <c r="D200" s="130"/>
      <c r="E200" s="131"/>
    </row>
    <row r="201" spans="3:5" customFormat="1" ht="15" x14ac:dyDescent="0.25">
      <c r="C201" s="129"/>
      <c r="D201" s="130"/>
      <c r="E201" s="131"/>
    </row>
    <row r="202" spans="3:5" customFormat="1" ht="15" x14ac:dyDescent="0.25">
      <c r="C202" s="129"/>
      <c r="D202" s="130"/>
      <c r="E202" s="131"/>
    </row>
    <row r="203" spans="3:5" customFormat="1" ht="15" x14ac:dyDescent="0.25">
      <c r="C203" s="129"/>
      <c r="D203" s="130"/>
      <c r="E203" s="131"/>
    </row>
    <row r="204" spans="3:5" customFormat="1" ht="15" x14ac:dyDescent="0.25">
      <c r="C204" s="129"/>
      <c r="D204" s="130"/>
      <c r="E204" s="131"/>
    </row>
    <row r="205" spans="3:5" customFormat="1" ht="15" x14ac:dyDescent="0.25">
      <c r="C205" s="129"/>
      <c r="D205" s="130"/>
      <c r="E205" s="131"/>
    </row>
    <row r="206" spans="3:5" customFormat="1" ht="15" x14ac:dyDescent="0.25">
      <c r="C206" s="129"/>
      <c r="D206" s="130"/>
      <c r="E206" s="131"/>
    </row>
    <row r="207" spans="3:5" customFormat="1" ht="15" x14ac:dyDescent="0.25">
      <c r="C207" s="129"/>
      <c r="D207" s="130"/>
      <c r="E207" s="131"/>
    </row>
    <row r="208" spans="3:5" customFormat="1" ht="15" x14ac:dyDescent="0.25">
      <c r="C208" s="129"/>
      <c r="D208" s="130"/>
      <c r="E208" s="131"/>
    </row>
    <row r="209" spans="3:5" customFormat="1" ht="15" x14ac:dyDescent="0.25">
      <c r="C209" s="129"/>
      <c r="D209" s="130"/>
      <c r="E209" s="131"/>
    </row>
    <row r="210" spans="3:5" customFormat="1" ht="15" x14ac:dyDescent="0.25">
      <c r="C210" s="129"/>
      <c r="D210" s="130"/>
      <c r="E210" s="131"/>
    </row>
    <row r="211" spans="3:5" customFormat="1" ht="15" x14ac:dyDescent="0.25">
      <c r="C211" s="129"/>
      <c r="D211" s="130"/>
      <c r="E211" s="131"/>
    </row>
    <row r="212" spans="3:5" customFormat="1" ht="15" x14ac:dyDescent="0.25">
      <c r="C212" s="129"/>
      <c r="D212" s="130"/>
      <c r="E212" s="131"/>
    </row>
    <row r="213" spans="3:5" customFormat="1" ht="15" x14ac:dyDescent="0.25">
      <c r="C213" s="129"/>
      <c r="D213" s="130"/>
      <c r="E213" s="131"/>
    </row>
    <row r="214" spans="3:5" customFormat="1" ht="15" x14ac:dyDescent="0.25">
      <c r="C214" s="129"/>
      <c r="D214" s="130"/>
      <c r="E214" s="131"/>
    </row>
    <row r="215" spans="3:5" customFormat="1" ht="15" x14ac:dyDescent="0.25">
      <c r="C215" s="129"/>
      <c r="D215" s="130"/>
      <c r="E215" s="131"/>
    </row>
    <row r="216" spans="3:5" customFormat="1" ht="15" x14ac:dyDescent="0.25">
      <c r="C216" s="129"/>
      <c r="D216" s="130"/>
      <c r="E216" s="131"/>
    </row>
    <row r="217" spans="3:5" customFormat="1" ht="15" x14ac:dyDescent="0.25">
      <c r="C217" s="129"/>
      <c r="D217" s="130"/>
      <c r="E217" s="131"/>
    </row>
    <row r="218" spans="3:5" customFormat="1" ht="15" x14ac:dyDescent="0.25">
      <c r="C218" s="129"/>
      <c r="D218" s="130"/>
      <c r="E218" s="131"/>
    </row>
    <row r="219" spans="3:5" customFormat="1" ht="15" x14ac:dyDescent="0.25">
      <c r="C219" s="129"/>
      <c r="D219" s="130"/>
      <c r="E219" s="131"/>
    </row>
    <row r="220" spans="3:5" customFormat="1" ht="15" x14ac:dyDescent="0.25">
      <c r="C220" s="129"/>
      <c r="D220" s="130"/>
      <c r="E220" s="131"/>
    </row>
    <row r="221" spans="3:5" customFormat="1" ht="15" x14ac:dyDescent="0.25">
      <c r="C221" s="129"/>
      <c r="D221" s="130"/>
      <c r="E221" s="131"/>
    </row>
    <row r="222" spans="3:5" customFormat="1" ht="15" x14ac:dyDescent="0.25">
      <c r="C222" s="129"/>
      <c r="D222" s="130"/>
      <c r="E222" s="131"/>
    </row>
    <row r="223" spans="3:5" customFormat="1" ht="15" x14ac:dyDescent="0.25">
      <c r="C223" s="129"/>
      <c r="D223" s="130"/>
      <c r="E223" s="131"/>
    </row>
    <row r="224" spans="3:5" customFormat="1" ht="15" x14ac:dyDescent="0.25">
      <c r="C224" s="129"/>
      <c r="D224" s="130"/>
      <c r="E224" s="131"/>
    </row>
    <row r="225" spans="3:5" customFormat="1" ht="15" x14ac:dyDescent="0.25">
      <c r="C225" s="129"/>
      <c r="D225" s="130"/>
      <c r="E225" s="131"/>
    </row>
    <row r="226" spans="3:5" customFormat="1" ht="15" x14ac:dyDescent="0.25">
      <c r="C226" s="129"/>
      <c r="D226" s="130"/>
      <c r="E226" s="131"/>
    </row>
    <row r="227" spans="3:5" customFormat="1" ht="15" x14ac:dyDescent="0.25">
      <c r="C227" s="129"/>
      <c r="D227" s="130"/>
      <c r="E227" s="131"/>
    </row>
    <row r="228" spans="3:5" customFormat="1" ht="15" x14ac:dyDescent="0.25">
      <c r="C228" s="129"/>
      <c r="D228" s="130"/>
      <c r="E228" s="131"/>
    </row>
    <row r="229" spans="3:5" customFormat="1" ht="15" x14ac:dyDescent="0.25">
      <c r="C229" s="129"/>
      <c r="D229" s="130"/>
      <c r="E229" s="131"/>
    </row>
    <row r="230" spans="3:5" customFormat="1" ht="15" x14ac:dyDescent="0.25">
      <c r="C230" s="129"/>
      <c r="D230" s="130"/>
      <c r="E230" s="131"/>
    </row>
    <row r="231" spans="3:5" customFormat="1" ht="15" x14ac:dyDescent="0.25">
      <c r="C231" s="129"/>
      <c r="D231" s="130"/>
      <c r="E231" s="131"/>
    </row>
    <row r="232" spans="3:5" customFormat="1" ht="15" x14ac:dyDescent="0.25">
      <c r="C232" s="129"/>
      <c r="D232" s="130"/>
      <c r="E232" s="131"/>
    </row>
    <row r="233" spans="3:5" customFormat="1" ht="15" x14ac:dyDescent="0.25">
      <c r="C233" s="129"/>
      <c r="D233" s="130"/>
      <c r="E233" s="131"/>
    </row>
    <row r="234" spans="3:5" customFormat="1" ht="15" x14ac:dyDescent="0.25">
      <c r="C234" s="129"/>
      <c r="D234" s="130"/>
      <c r="E234" s="131"/>
    </row>
    <row r="235" spans="3:5" customFormat="1" ht="15" x14ac:dyDescent="0.25">
      <c r="C235" s="129"/>
      <c r="D235" s="130"/>
      <c r="E235" s="131"/>
    </row>
    <row r="236" spans="3:5" customFormat="1" ht="15" x14ac:dyDescent="0.25">
      <c r="C236" s="129"/>
      <c r="D236" s="130"/>
      <c r="E236" s="131"/>
    </row>
    <row r="237" spans="3:5" customFormat="1" ht="15" x14ac:dyDescent="0.25">
      <c r="C237" s="129"/>
      <c r="D237" s="130"/>
      <c r="E237" s="131"/>
    </row>
    <row r="238" spans="3:5" customFormat="1" ht="15" x14ac:dyDescent="0.25">
      <c r="C238" s="129"/>
      <c r="D238" s="130"/>
      <c r="E238" s="131"/>
    </row>
    <row r="239" spans="3:5" customFormat="1" ht="15" x14ac:dyDescent="0.25">
      <c r="C239" s="129"/>
      <c r="D239" s="130"/>
      <c r="E239" s="131"/>
    </row>
    <row r="240" spans="3:5" customFormat="1" ht="15" x14ac:dyDescent="0.25">
      <c r="C240" s="129"/>
      <c r="D240" s="130"/>
      <c r="E240" s="131"/>
    </row>
    <row r="241" spans="3:5" customFormat="1" ht="15" x14ac:dyDescent="0.25">
      <c r="C241" s="129"/>
      <c r="D241" s="130"/>
      <c r="E241" s="131"/>
    </row>
    <row r="242" spans="3:5" customFormat="1" ht="15" x14ac:dyDescent="0.25">
      <c r="C242" s="129"/>
      <c r="D242" s="130"/>
      <c r="E242" s="131"/>
    </row>
    <row r="243" spans="3:5" customFormat="1" ht="15" x14ac:dyDescent="0.25">
      <c r="C243" s="129"/>
      <c r="D243" s="130"/>
      <c r="E243" s="131"/>
    </row>
    <row r="244" spans="3:5" customFormat="1" ht="15" x14ac:dyDescent="0.25">
      <c r="C244" s="129"/>
      <c r="D244" s="130"/>
      <c r="E244" s="131"/>
    </row>
    <row r="245" spans="3:5" customFormat="1" ht="15" x14ac:dyDescent="0.25">
      <c r="C245" s="129"/>
      <c r="D245" s="130"/>
      <c r="E245" s="131"/>
    </row>
    <row r="246" spans="3:5" customFormat="1" ht="15" x14ac:dyDescent="0.25">
      <c r="C246" s="129"/>
      <c r="D246" s="130"/>
      <c r="E246" s="131"/>
    </row>
    <row r="247" spans="3:5" customFormat="1" ht="15" x14ac:dyDescent="0.25">
      <c r="C247" s="129"/>
      <c r="D247" s="130"/>
      <c r="E247" s="131"/>
    </row>
    <row r="248" spans="3:5" customFormat="1" ht="15" x14ac:dyDescent="0.25">
      <c r="C248" s="129"/>
      <c r="D248" s="130"/>
      <c r="E248" s="131"/>
    </row>
    <row r="249" spans="3:5" customFormat="1" ht="15" x14ac:dyDescent="0.25">
      <c r="C249" s="129"/>
      <c r="D249" s="130"/>
      <c r="E249" s="131"/>
    </row>
    <row r="250" spans="3:5" customFormat="1" ht="15" x14ac:dyDescent="0.25">
      <c r="C250" s="129"/>
      <c r="D250" s="130"/>
      <c r="E250" s="131"/>
    </row>
    <row r="251" spans="3:5" customFormat="1" ht="15" x14ac:dyDescent="0.25">
      <c r="C251" s="129"/>
      <c r="D251" s="130"/>
      <c r="E251" s="131"/>
    </row>
    <row r="252" spans="3:5" customFormat="1" ht="15" x14ac:dyDescent="0.25">
      <c r="C252" s="129"/>
      <c r="D252" s="130"/>
      <c r="E252" s="131"/>
    </row>
    <row r="253" spans="3:5" customFormat="1" ht="15" x14ac:dyDescent="0.25">
      <c r="C253" s="129"/>
      <c r="D253" s="130"/>
      <c r="E253" s="131"/>
    </row>
    <row r="254" spans="3:5" customFormat="1" ht="15" x14ac:dyDescent="0.25">
      <c r="C254" s="129"/>
      <c r="D254" s="130"/>
      <c r="E254" s="131"/>
    </row>
    <row r="255" spans="3:5" customFormat="1" ht="15" x14ac:dyDescent="0.25">
      <c r="C255" s="129"/>
      <c r="D255" s="130"/>
      <c r="E255" s="131"/>
    </row>
    <row r="256" spans="3:5" customFormat="1" ht="15" x14ac:dyDescent="0.25">
      <c r="C256" s="129"/>
      <c r="D256" s="130"/>
      <c r="E256" s="131"/>
    </row>
    <row r="257" spans="3:5" customFormat="1" ht="15" x14ac:dyDescent="0.25">
      <c r="C257" s="129"/>
      <c r="D257" s="130"/>
      <c r="E257" s="131"/>
    </row>
    <row r="258" spans="3:5" customFormat="1" ht="15" x14ac:dyDescent="0.25">
      <c r="C258" s="129"/>
      <c r="D258" s="130"/>
      <c r="E258" s="131"/>
    </row>
    <row r="259" spans="3:5" customFormat="1" ht="15" x14ac:dyDescent="0.25">
      <c r="C259" s="129"/>
      <c r="D259" s="130"/>
      <c r="E259" s="131"/>
    </row>
    <row r="260" spans="3:5" customFormat="1" ht="15" x14ac:dyDescent="0.25">
      <c r="C260" s="129"/>
      <c r="D260" s="130"/>
      <c r="E260" s="131"/>
    </row>
    <row r="261" spans="3:5" customFormat="1" ht="15" x14ac:dyDescent="0.25">
      <c r="C261" s="129"/>
      <c r="D261" s="130"/>
      <c r="E261" s="131"/>
    </row>
    <row r="262" spans="3:5" customFormat="1" ht="15" x14ac:dyDescent="0.25">
      <c r="C262" s="129"/>
      <c r="D262" s="130"/>
      <c r="E262" s="131"/>
    </row>
    <row r="263" spans="3:5" customFormat="1" ht="15" x14ac:dyDescent="0.25">
      <c r="C263" s="129"/>
      <c r="D263" s="130"/>
      <c r="E263" s="131"/>
    </row>
    <row r="264" spans="3:5" customFormat="1" ht="15" x14ac:dyDescent="0.25">
      <c r="C264" s="129"/>
      <c r="D264" s="130"/>
      <c r="E264" s="131"/>
    </row>
    <row r="265" spans="3:5" customFormat="1" ht="15" x14ac:dyDescent="0.25">
      <c r="C265" s="129"/>
      <c r="D265" s="130"/>
      <c r="E265" s="131"/>
    </row>
    <row r="266" spans="3:5" customFormat="1" ht="15" x14ac:dyDescent="0.25">
      <c r="C266" s="129"/>
      <c r="D266" s="130"/>
      <c r="E266" s="131"/>
    </row>
    <row r="267" spans="3:5" customFormat="1" ht="15" x14ac:dyDescent="0.25">
      <c r="C267" s="129"/>
      <c r="D267" s="130"/>
      <c r="E267" s="131"/>
    </row>
    <row r="268" spans="3:5" customFormat="1" ht="15" x14ac:dyDescent="0.25">
      <c r="C268" s="129"/>
      <c r="D268" s="130"/>
      <c r="E268" s="131"/>
    </row>
    <row r="269" spans="3:5" customFormat="1" ht="15" x14ac:dyDescent="0.25">
      <c r="C269" s="129"/>
      <c r="D269" s="130"/>
      <c r="E269" s="131"/>
    </row>
    <row r="270" spans="3:5" customFormat="1" ht="15" x14ac:dyDescent="0.25">
      <c r="C270" s="129"/>
      <c r="D270" s="130"/>
      <c r="E270" s="131"/>
    </row>
    <row r="271" spans="3:5" customFormat="1" ht="15" x14ac:dyDescent="0.25">
      <c r="C271" s="129"/>
      <c r="D271" s="130"/>
      <c r="E271" s="131"/>
    </row>
    <row r="272" spans="3:5" customFormat="1" ht="15" x14ac:dyDescent="0.25">
      <c r="C272" s="129"/>
      <c r="D272" s="130"/>
      <c r="E272" s="131"/>
    </row>
    <row r="273" spans="3:5" customFormat="1" ht="15" x14ac:dyDescent="0.25">
      <c r="C273" s="129"/>
      <c r="D273" s="130"/>
      <c r="E273" s="131"/>
    </row>
    <row r="274" spans="3:5" customFormat="1" ht="15" x14ac:dyDescent="0.25">
      <c r="C274" s="129"/>
      <c r="D274" s="130"/>
      <c r="E274" s="131"/>
    </row>
    <row r="275" spans="3:5" customFormat="1" ht="15" x14ac:dyDescent="0.25">
      <c r="C275" s="129"/>
      <c r="D275" s="130"/>
      <c r="E275" s="131"/>
    </row>
    <row r="276" spans="3:5" customFormat="1" ht="15" x14ac:dyDescent="0.25">
      <c r="C276" s="129"/>
      <c r="D276" s="130"/>
      <c r="E276" s="131"/>
    </row>
    <row r="277" spans="3:5" customFormat="1" ht="15" x14ac:dyDescent="0.25">
      <c r="C277" s="129"/>
      <c r="D277" s="130"/>
      <c r="E277" s="131"/>
    </row>
    <row r="278" spans="3:5" customFormat="1" ht="15" x14ac:dyDescent="0.25">
      <c r="C278" s="129"/>
      <c r="D278" s="130"/>
      <c r="E278" s="131"/>
    </row>
    <row r="279" spans="3:5" customFormat="1" ht="15" x14ac:dyDescent="0.25">
      <c r="C279" s="129"/>
      <c r="D279" s="130"/>
      <c r="E279" s="131"/>
    </row>
    <row r="280" spans="3:5" customFormat="1" ht="15" x14ac:dyDescent="0.25">
      <c r="C280" s="129"/>
      <c r="D280" s="130"/>
      <c r="E280" s="131"/>
    </row>
    <row r="281" spans="3:5" customFormat="1" ht="15" x14ac:dyDescent="0.25">
      <c r="C281" s="129"/>
      <c r="D281" s="130"/>
      <c r="E281" s="131"/>
    </row>
    <row r="282" spans="3:5" customFormat="1" ht="15" x14ac:dyDescent="0.25">
      <c r="C282" s="129"/>
      <c r="D282" s="130"/>
      <c r="E282" s="131"/>
    </row>
    <row r="283" spans="3:5" customFormat="1" ht="15" x14ac:dyDescent="0.25">
      <c r="C283" s="129"/>
      <c r="D283" s="130"/>
      <c r="E283" s="131"/>
    </row>
    <row r="284" spans="3:5" customFormat="1" ht="15" x14ac:dyDescent="0.25">
      <c r="C284" s="129"/>
      <c r="D284" s="130"/>
      <c r="E284" s="131"/>
    </row>
    <row r="285" spans="3:5" customFormat="1" ht="15" x14ac:dyDescent="0.25">
      <c r="C285" s="129"/>
      <c r="D285" s="130"/>
      <c r="E285" s="131"/>
    </row>
    <row r="286" spans="3:5" customFormat="1" ht="15" x14ac:dyDescent="0.25">
      <c r="C286" s="129"/>
      <c r="D286" s="130"/>
      <c r="E286" s="131"/>
    </row>
    <row r="287" spans="3:5" customFormat="1" ht="15" x14ac:dyDescent="0.25">
      <c r="C287" s="129"/>
      <c r="D287" s="130"/>
      <c r="E287" s="131"/>
    </row>
    <row r="288" spans="3:5" customFormat="1" ht="15" x14ac:dyDescent="0.25">
      <c r="C288" s="129"/>
      <c r="D288" s="130"/>
      <c r="E288" s="131"/>
    </row>
    <row r="289" spans="3:5" customFormat="1" ht="15" x14ac:dyDescent="0.25">
      <c r="C289" s="129"/>
      <c r="D289" s="130"/>
      <c r="E289" s="131"/>
    </row>
    <row r="290" spans="3:5" customFormat="1" ht="15" x14ac:dyDescent="0.25">
      <c r="C290" s="129"/>
      <c r="D290" s="130"/>
      <c r="E290" s="131"/>
    </row>
    <row r="291" spans="3:5" customFormat="1" ht="15" x14ac:dyDescent="0.25">
      <c r="C291" s="129"/>
      <c r="D291" s="130"/>
      <c r="E291" s="131"/>
    </row>
    <row r="292" spans="3:5" customFormat="1" ht="15" x14ac:dyDescent="0.25">
      <c r="C292" s="129"/>
      <c r="D292" s="130"/>
      <c r="E292" s="131"/>
    </row>
    <row r="293" spans="3:5" customFormat="1" ht="15" x14ac:dyDescent="0.25">
      <c r="C293" s="129"/>
      <c r="D293" s="130"/>
      <c r="E293" s="131"/>
    </row>
    <row r="294" spans="3:5" customFormat="1" ht="15" x14ac:dyDescent="0.25">
      <c r="C294" s="129"/>
      <c r="D294" s="130"/>
      <c r="E294" s="131"/>
    </row>
    <row r="295" spans="3:5" customFormat="1" ht="15" x14ac:dyDescent="0.25">
      <c r="C295" s="129"/>
      <c r="D295" s="130"/>
      <c r="E295" s="131"/>
    </row>
    <row r="296" spans="3:5" customFormat="1" ht="15" x14ac:dyDescent="0.25">
      <c r="C296" s="129"/>
      <c r="D296" s="130"/>
      <c r="E296" s="131"/>
    </row>
    <row r="297" spans="3:5" customFormat="1" ht="15" x14ac:dyDescent="0.25">
      <c r="C297" s="129"/>
      <c r="D297" s="130"/>
      <c r="E297" s="131"/>
    </row>
    <row r="298" spans="3:5" customFormat="1" ht="15" x14ac:dyDescent="0.25">
      <c r="C298" s="129"/>
      <c r="D298" s="130"/>
      <c r="E298" s="131"/>
    </row>
    <row r="299" spans="3:5" customFormat="1" ht="15" x14ac:dyDescent="0.25">
      <c r="C299" s="129"/>
      <c r="D299" s="130"/>
      <c r="E299" s="131"/>
    </row>
    <row r="300" spans="3:5" customFormat="1" ht="15" x14ac:dyDescent="0.25">
      <c r="C300" s="129"/>
      <c r="D300" s="130"/>
      <c r="E300" s="131"/>
    </row>
    <row r="301" spans="3:5" customFormat="1" ht="15" x14ac:dyDescent="0.25">
      <c r="C301" s="129"/>
      <c r="D301" s="130"/>
      <c r="E301" s="131"/>
    </row>
    <row r="302" spans="3:5" customFormat="1" ht="15" x14ac:dyDescent="0.25">
      <c r="C302" s="129"/>
      <c r="D302" s="130"/>
      <c r="E302" s="131"/>
    </row>
    <row r="303" spans="3:5" customFormat="1" ht="15" x14ac:dyDescent="0.25">
      <c r="C303" s="129"/>
      <c r="D303" s="130"/>
      <c r="E303" s="131"/>
    </row>
    <row r="304" spans="3:5" customFormat="1" ht="15" x14ac:dyDescent="0.25">
      <c r="C304" s="129"/>
      <c r="D304" s="130"/>
      <c r="E304" s="131"/>
    </row>
    <row r="305" spans="3:5" customFormat="1" ht="15" x14ac:dyDescent="0.25">
      <c r="C305" s="129"/>
      <c r="D305" s="130"/>
      <c r="E305" s="131"/>
    </row>
    <row r="306" spans="3:5" customFormat="1" ht="15" x14ac:dyDescent="0.25">
      <c r="C306" s="129"/>
      <c r="D306" s="130"/>
      <c r="E306" s="131"/>
    </row>
    <row r="307" spans="3:5" customFormat="1" ht="15" x14ac:dyDescent="0.25">
      <c r="C307" s="129"/>
      <c r="D307" s="130"/>
      <c r="E307" s="131"/>
    </row>
    <row r="308" spans="3:5" customFormat="1" ht="15" x14ac:dyDescent="0.25">
      <c r="C308" s="129"/>
      <c r="D308" s="130"/>
      <c r="E308" s="131"/>
    </row>
    <row r="309" spans="3:5" customFormat="1" ht="15" x14ac:dyDescent="0.25">
      <c r="C309" s="129"/>
      <c r="D309" s="130"/>
      <c r="E309" s="131"/>
    </row>
    <row r="310" spans="3:5" customFormat="1" ht="15" x14ac:dyDescent="0.25">
      <c r="C310" s="129"/>
      <c r="D310" s="130"/>
      <c r="E310" s="131"/>
    </row>
    <row r="311" spans="3:5" customFormat="1" ht="15" x14ac:dyDescent="0.25">
      <c r="C311" s="129"/>
      <c r="D311" s="130"/>
      <c r="E311" s="131"/>
    </row>
    <row r="312" spans="3:5" customFormat="1" ht="15" x14ac:dyDescent="0.25">
      <c r="C312" s="129"/>
      <c r="D312" s="130"/>
      <c r="E312" s="131"/>
    </row>
    <row r="313" spans="3:5" customFormat="1" ht="15" x14ac:dyDescent="0.25">
      <c r="C313" s="129"/>
      <c r="D313" s="130"/>
      <c r="E313" s="131"/>
    </row>
    <row r="314" spans="3:5" customFormat="1" ht="15" x14ac:dyDescent="0.25">
      <c r="C314" s="129"/>
      <c r="D314" s="130"/>
      <c r="E314" s="131"/>
    </row>
    <row r="315" spans="3:5" customFormat="1" ht="15" x14ac:dyDescent="0.25">
      <c r="C315" s="129"/>
      <c r="D315" s="130"/>
      <c r="E315" s="131"/>
    </row>
    <row r="316" spans="3:5" customFormat="1" ht="15" x14ac:dyDescent="0.25">
      <c r="C316" s="129"/>
      <c r="D316" s="130"/>
      <c r="E316" s="131"/>
    </row>
    <row r="317" spans="3:5" customFormat="1" ht="15" x14ac:dyDescent="0.25">
      <c r="C317" s="129"/>
      <c r="D317" s="130"/>
      <c r="E317" s="131"/>
    </row>
    <row r="318" spans="3:5" customFormat="1" ht="15" x14ac:dyDescent="0.25">
      <c r="C318" s="129"/>
      <c r="D318" s="130"/>
      <c r="E318" s="131"/>
    </row>
    <row r="319" spans="3:5" customFormat="1" ht="15" x14ac:dyDescent="0.25">
      <c r="C319" s="129"/>
      <c r="D319" s="130"/>
      <c r="E319" s="131"/>
    </row>
    <row r="320" spans="3:5" customFormat="1" ht="15" x14ac:dyDescent="0.25">
      <c r="C320" s="129"/>
      <c r="D320" s="130"/>
      <c r="E320" s="131"/>
    </row>
    <row r="321" spans="3:5" customFormat="1" ht="15" x14ac:dyDescent="0.25">
      <c r="C321" s="129"/>
      <c r="D321" s="130"/>
      <c r="E321" s="131"/>
    </row>
    <row r="322" spans="3:5" customFormat="1" ht="15" x14ac:dyDescent="0.25">
      <c r="C322" s="129"/>
      <c r="D322" s="130"/>
      <c r="E322" s="131"/>
    </row>
    <row r="323" spans="3:5" customFormat="1" ht="15" x14ac:dyDescent="0.25">
      <c r="C323" s="129"/>
      <c r="D323" s="130"/>
      <c r="E323" s="131"/>
    </row>
    <row r="324" spans="3:5" customFormat="1" ht="15" x14ac:dyDescent="0.25">
      <c r="C324" s="129"/>
      <c r="D324" s="130"/>
      <c r="E324" s="131"/>
    </row>
    <row r="325" spans="3:5" customFormat="1" ht="15" x14ac:dyDescent="0.25">
      <c r="C325" s="129"/>
      <c r="D325" s="130"/>
      <c r="E325" s="131"/>
    </row>
    <row r="326" spans="3:5" customFormat="1" ht="15" x14ac:dyDescent="0.25">
      <c r="C326" s="129"/>
      <c r="D326" s="130"/>
      <c r="E326" s="131"/>
    </row>
    <row r="327" spans="3:5" customFormat="1" ht="15" x14ac:dyDescent="0.25">
      <c r="C327" s="129"/>
      <c r="D327" s="130"/>
      <c r="E327" s="131"/>
    </row>
    <row r="328" spans="3:5" customFormat="1" ht="15" x14ac:dyDescent="0.25">
      <c r="C328" s="129"/>
      <c r="D328" s="130"/>
      <c r="E328" s="131"/>
    </row>
    <row r="329" spans="3:5" customFormat="1" ht="15" x14ac:dyDescent="0.25">
      <c r="C329" s="129"/>
      <c r="D329" s="130"/>
      <c r="E329" s="131"/>
    </row>
    <row r="330" spans="3:5" customFormat="1" ht="15" x14ac:dyDescent="0.25">
      <c r="C330" s="129"/>
      <c r="D330" s="130"/>
      <c r="E330" s="131"/>
    </row>
    <row r="331" spans="3:5" customFormat="1" ht="15" x14ac:dyDescent="0.25">
      <c r="C331" s="129"/>
      <c r="D331" s="130"/>
      <c r="E331" s="131"/>
    </row>
    <row r="332" spans="3:5" customFormat="1" ht="15" x14ac:dyDescent="0.25">
      <c r="C332" s="129"/>
      <c r="D332" s="130"/>
      <c r="E332" s="131"/>
    </row>
    <row r="333" spans="3:5" customFormat="1" ht="15" x14ac:dyDescent="0.25">
      <c r="C333" s="129"/>
      <c r="D333" s="130"/>
      <c r="E333" s="131"/>
    </row>
    <row r="334" spans="3:5" customFormat="1" ht="15" x14ac:dyDescent="0.25">
      <c r="C334" s="129"/>
      <c r="D334" s="130"/>
      <c r="E334" s="131"/>
    </row>
    <row r="335" spans="3:5" customFormat="1" ht="15" x14ac:dyDescent="0.25">
      <c r="C335" s="129"/>
      <c r="D335" s="130"/>
      <c r="E335" s="131"/>
    </row>
    <row r="336" spans="3:5" customFormat="1" ht="15" x14ac:dyDescent="0.25">
      <c r="C336" s="129"/>
      <c r="D336" s="130"/>
      <c r="E336" s="131"/>
    </row>
    <row r="337" spans="3:5" customFormat="1" ht="15" x14ac:dyDescent="0.25">
      <c r="C337" s="129"/>
      <c r="D337" s="130"/>
      <c r="E337" s="131"/>
    </row>
    <row r="338" spans="3:5" customFormat="1" ht="15" x14ac:dyDescent="0.25">
      <c r="C338" s="129"/>
      <c r="D338" s="130"/>
      <c r="E338" s="131"/>
    </row>
    <row r="339" spans="3:5" customFormat="1" ht="15" x14ac:dyDescent="0.25">
      <c r="C339" s="129"/>
      <c r="D339" s="130"/>
      <c r="E339" s="131"/>
    </row>
    <row r="340" spans="3:5" customFormat="1" ht="15" x14ac:dyDescent="0.25">
      <c r="C340" s="129"/>
      <c r="D340" s="130"/>
      <c r="E340" s="131"/>
    </row>
    <row r="341" spans="3:5" customFormat="1" ht="15" x14ac:dyDescent="0.25">
      <c r="C341" s="129"/>
      <c r="D341" s="130"/>
      <c r="E341" s="131"/>
    </row>
    <row r="342" spans="3:5" customFormat="1" ht="15" x14ac:dyDescent="0.25">
      <c r="C342" s="129"/>
      <c r="D342" s="130"/>
      <c r="E342" s="131"/>
    </row>
    <row r="343" spans="3:5" customFormat="1" ht="15" x14ac:dyDescent="0.25">
      <c r="C343" s="129"/>
      <c r="D343" s="130"/>
      <c r="E343" s="131"/>
    </row>
    <row r="344" spans="3:5" customFormat="1" ht="15" x14ac:dyDescent="0.25">
      <c r="C344" s="129"/>
      <c r="D344" s="130"/>
      <c r="E344" s="131"/>
    </row>
    <row r="345" spans="3:5" customFormat="1" ht="15" x14ac:dyDescent="0.25">
      <c r="C345" s="129"/>
      <c r="D345" s="130"/>
      <c r="E345" s="131"/>
    </row>
    <row r="346" spans="3:5" customFormat="1" ht="15" x14ac:dyDescent="0.25">
      <c r="C346" s="129"/>
      <c r="D346" s="130"/>
      <c r="E346" s="131"/>
    </row>
    <row r="347" spans="3:5" customFormat="1" ht="15" x14ac:dyDescent="0.25">
      <c r="C347" s="129"/>
      <c r="D347" s="130"/>
      <c r="E347" s="131"/>
    </row>
    <row r="348" spans="3:5" customFormat="1" ht="15" x14ac:dyDescent="0.25">
      <c r="C348" s="129"/>
      <c r="D348" s="130"/>
      <c r="E348" s="131"/>
    </row>
    <row r="349" spans="3:5" customFormat="1" ht="15" x14ac:dyDescent="0.25">
      <c r="C349" s="129"/>
      <c r="D349" s="130"/>
      <c r="E349" s="131"/>
    </row>
    <row r="350" spans="3:5" customFormat="1" ht="15" x14ac:dyDescent="0.25">
      <c r="C350" s="129"/>
      <c r="D350" s="130"/>
      <c r="E350" s="131"/>
    </row>
    <row r="351" spans="3:5" customFormat="1" ht="15" x14ac:dyDescent="0.25">
      <c r="C351" s="129"/>
      <c r="D351" s="130"/>
      <c r="E351" s="131"/>
    </row>
    <row r="352" spans="3:5" customFormat="1" ht="15" x14ac:dyDescent="0.25">
      <c r="C352" s="129"/>
      <c r="D352" s="130"/>
      <c r="E352" s="131"/>
    </row>
    <row r="353" spans="3:5" customFormat="1" ht="15" x14ac:dyDescent="0.25">
      <c r="C353" s="129"/>
      <c r="D353" s="130"/>
      <c r="E353" s="131"/>
    </row>
    <row r="354" spans="3:5" customFormat="1" ht="15" x14ac:dyDescent="0.25">
      <c r="C354" s="129"/>
      <c r="D354" s="130"/>
      <c r="E354" s="131"/>
    </row>
    <row r="355" spans="3:5" customFormat="1" ht="15" x14ac:dyDescent="0.25">
      <c r="C355" s="129"/>
      <c r="D355" s="130"/>
      <c r="E355" s="131"/>
    </row>
    <row r="356" spans="3:5" customFormat="1" ht="15" x14ac:dyDescent="0.25">
      <c r="C356" s="129"/>
      <c r="D356" s="130"/>
      <c r="E356" s="131"/>
    </row>
    <row r="357" spans="3:5" customFormat="1" ht="15" x14ac:dyDescent="0.25">
      <c r="C357" s="129"/>
      <c r="D357" s="130"/>
      <c r="E357" s="131"/>
    </row>
    <row r="358" spans="3:5" customFormat="1" ht="15" x14ac:dyDescent="0.25">
      <c r="C358" s="129"/>
      <c r="D358" s="130"/>
      <c r="E358" s="131"/>
    </row>
    <row r="359" spans="3:5" customFormat="1" ht="15" x14ac:dyDescent="0.25">
      <c r="C359" s="129"/>
      <c r="D359" s="130"/>
      <c r="E359" s="131"/>
    </row>
    <row r="360" spans="3:5" customFormat="1" ht="15" x14ac:dyDescent="0.25">
      <c r="C360" s="129"/>
      <c r="D360" s="130"/>
      <c r="E360" s="131"/>
    </row>
    <row r="361" spans="3:5" customFormat="1" ht="15" x14ac:dyDescent="0.25">
      <c r="C361" s="129"/>
      <c r="D361" s="130"/>
      <c r="E361" s="131"/>
    </row>
    <row r="362" spans="3:5" customFormat="1" ht="15" x14ac:dyDescent="0.25">
      <c r="C362" s="129"/>
      <c r="D362" s="130"/>
      <c r="E362" s="131"/>
    </row>
    <row r="363" spans="3:5" customFormat="1" ht="15" x14ac:dyDescent="0.25">
      <c r="C363" s="129"/>
      <c r="D363" s="130"/>
      <c r="E363" s="131"/>
    </row>
    <row r="364" spans="3:5" customFormat="1" ht="15" x14ac:dyDescent="0.25">
      <c r="C364" s="129"/>
      <c r="D364" s="130"/>
      <c r="E364" s="131"/>
    </row>
    <row r="365" spans="3:5" customFormat="1" ht="15" x14ac:dyDescent="0.25">
      <c r="C365" s="129"/>
      <c r="D365" s="130"/>
      <c r="E365" s="131"/>
    </row>
    <row r="366" spans="3:5" customFormat="1" ht="15" x14ac:dyDescent="0.25">
      <c r="C366" s="129"/>
      <c r="D366" s="130"/>
      <c r="E366" s="131"/>
    </row>
    <row r="367" spans="3:5" customFormat="1" ht="15" x14ac:dyDescent="0.25">
      <c r="C367" s="129"/>
      <c r="D367" s="130"/>
      <c r="E367" s="131"/>
    </row>
    <row r="368" spans="3:5" customFormat="1" ht="15" x14ac:dyDescent="0.25">
      <c r="C368" s="129"/>
      <c r="D368" s="130"/>
      <c r="E368" s="131"/>
    </row>
    <row r="369" spans="3:5" customFormat="1" ht="15" x14ac:dyDescent="0.25">
      <c r="C369" s="129"/>
      <c r="D369" s="130"/>
      <c r="E369" s="131"/>
    </row>
    <row r="370" spans="3:5" customFormat="1" ht="15" x14ac:dyDescent="0.25">
      <c r="C370" s="129"/>
      <c r="D370" s="130"/>
      <c r="E370" s="131"/>
    </row>
    <row r="371" spans="3:5" customFormat="1" ht="15" x14ac:dyDescent="0.25">
      <c r="C371" s="129"/>
      <c r="D371" s="130"/>
      <c r="E371" s="131"/>
    </row>
    <row r="372" spans="3:5" customFormat="1" ht="15" x14ac:dyDescent="0.25">
      <c r="C372" s="129"/>
      <c r="D372" s="130"/>
      <c r="E372" s="131"/>
    </row>
    <row r="373" spans="3:5" customFormat="1" ht="15" x14ac:dyDescent="0.25">
      <c r="C373" s="129"/>
      <c r="D373" s="130"/>
      <c r="E373" s="131"/>
    </row>
    <row r="374" spans="3:5" customFormat="1" ht="15" x14ac:dyDescent="0.25">
      <c r="C374" s="129"/>
      <c r="D374" s="130"/>
      <c r="E374" s="131"/>
    </row>
    <row r="375" spans="3:5" customFormat="1" ht="15" x14ac:dyDescent="0.25">
      <c r="C375" s="129"/>
      <c r="D375" s="130"/>
      <c r="E375" s="131"/>
    </row>
    <row r="376" spans="3:5" customFormat="1" ht="15" x14ac:dyDescent="0.25">
      <c r="C376" s="129"/>
      <c r="D376" s="130"/>
      <c r="E376" s="131"/>
    </row>
    <row r="377" spans="3:5" customFormat="1" ht="15" x14ac:dyDescent="0.25">
      <c r="C377" s="129"/>
      <c r="D377" s="130"/>
      <c r="E377" s="131"/>
    </row>
    <row r="378" spans="3:5" customFormat="1" ht="15" x14ac:dyDescent="0.25">
      <c r="C378" s="129"/>
      <c r="D378" s="130"/>
      <c r="E378" s="131"/>
    </row>
    <row r="379" spans="3:5" customFormat="1" ht="15" x14ac:dyDescent="0.25">
      <c r="C379" s="129"/>
      <c r="D379" s="130"/>
      <c r="E379" s="131"/>
    </row>
    <row r="380" spans="3:5" customFormat="1" ht="15" x14ac:dyDescent="0.25">
      <c r="C380" s="129"/>
      <c r="D380" s="130"/>
      <c r="E380" s="131"/>
    </row>
    <row r="381" spans="3:5" customFormat="1" ht="15" x14ac:dyDescent="0.25">
      <c r="C381" s="129"/>
      <c r="D381" s="130"/>
      <c r="E381" s="131"/>
    </row>
    <row r="382" spans="3:5" customFormat="1" ht="15" x14ac:dyDescent="0.25">
      <c r="C382" s="129"/>
      <c r="D382" s="130"/>
      <c r="E382" s="131"/>
    </row>
    <row r="383" spans="3:5" customFormat="1" ht="15" x14ac:dyDescent="0.25">
      <c r="C383" s="129"/>
      <c r="D383" s="130"/>
      <c r="E383" s="131"/>
    </row>
    <row r="384" spans="3:5" customFormat="1" ht="15" x14ac:dyDescent="0.25">
      <c r="C384" s="129"/>
      <c r="D384" s="130"/>
      <c r="E384" s="131"/>
    </row>
    <row r="385" spans="3:5" customFormat="1" ht="15" x14ac:dyDescent="0.25">
      <c r="C385" s="129"/>
      <c r="D385" s="130"/>
      <c r="E385" s="131"/>
    </row>
    <row r="386" spans="3:5" customFormat="1" ht="15" x14ac:dyDescent="0.25">
      <c r="C386" s="129"/>
      <c r="D386" s="130"/>
      <c r="E386" s="131"/>
    </row>
    <row r="387" spans="3:5" customFormat="1" ht="15" x14ac:dyDescent="0.25">
      <c r="C387" s="129"/>
      <c r="D387" s="130"/>
      <c r="E387" s="131"/>
    </row>
    <row r="388" spans="3:5" customFormat="1" ht="15" x14ac:dyDescent="0.25">
      <c r="C388" s="129"/>
      <c r="D388" s="130"/>
      <c r="E388" s="131"/>
    </row>
    <row r="389" spans="3:5" customFormat="1" ht="15" x14ac:dyDescent="0.25">
      <c r="C389" s="129"/>
      <c r="D389" s="130"/>
      <c r="E389" s="131"/>
    </row>
    <row r="390" spans="3:5" customFormat="1" ht="15" x14ac:dyDescent="0.25">
      <c r="C390" s="129"/>
      <c r="D390" s="130"/>
      <c r="E390" s="131"/>
    </row>
    <row r="391" spans="3:5" customFormat="1" ht="15" x14ac:dyDescent="0.25">
      <c r="C391" s="129"/>
      <c r="D391" s="130"/>
      <c r="E391" s="131"/>
    </row>
    <row r="392" spans="3:5" customFormat="1" ht="15" x14ac:dyDescent="0.25">
      <c r="C392" s="129"/>
      <c r="D392" s="130"/>
      <c r="E392" s="131"/>
    </row>
    <row r="393" spans="3:5" customFormat="1" ht="15" x14ac:dyDescent="0.25">
      <c r="C393" s="129"/>
      <c r="D393" s="130"/>
      <c r="E393" s="131"/>
    </row>
    <row r="394" spans="3:5" customFormat="1" ht="15" x14ac:dyDescent="0.25">
      <c r="C394" s="129"/>
      <c r="D394" s="130"/>
      <c r="E394" s="131"/>
    </row>
    <row r="395" spans="3:5" customFormat="1" ht="15" x14ac:dyDescent="0.25">
      <c r="C395" s="129"/>
      <c r="D395" s="130"/>
      <c r="E395" s="131"/>
    </row>
    <row r="396" spans="3:5" customFormat="1" ht="15" x14ac:dyDescent="0.25">
      <c r="C396" s="129"/>
      <c r="D396" s="130"/>
      <c r="E396" s="131"/>
    </row>
    <row r="397" spans="3:5" customFormat="1" ht="15" x14ac:dyDescent="0.25">
      <c r="C397" s="129"/>
      <c r="D397" s="130"/>
      <c r="E397" s="131"/>
    </row>
    <row r="398" spans="3:5" customFormat="1" ht="15" x14ac:dyDescent="0.25">
      <c r="C398" s="129"/>
      <c r="D398" s="130"/>
      <c r="E398" s="131"/>
    </row>
    <row r="399" spans="3:5" customFormat="1" ht="15" x14ac:dyDescent="0.25">
      <c r="C399" s="129"/>
      <c r="D399" s="130"/>
      <c r="E399" s="131"/>
    </row>
    <row r="400" spans="3:5" customFormat="1" ht="15" x14ac:dyDescent="0.25">
      <c r="C400" s="129"/>
      <c r="D400" s="130"/>
      <c r="E400" s="131"/>
    </row>
    <row r="401" spans="3:5" customFormat="1" ht="15" x14ac:dyDescent="0.25">
      <c r="C401" s="129"/>
      <c r="D401" s="130"/>
      <c r="E401" s="131"/>
    </row>
    <row r="402" spans="3:5" customFormat="1" ht="15" x14ac:dyDescent="0.25">
      <c r="C402" s="129"/>
      <c r="D402" s="130"/>
      <c r="E402" s="131"/>
    </row>
    <row r="403" spans="3:5" customFormat="1" ht="15" x14ac:dyDescent="0.25">
      <c r="C403" s="129"/>
      <c r="D403" s="130"/>
      <c r="E403" s="131"/>
    </row>
    <row r="404" spans="3:5" customFormat="1" ht="15" x14ac:dyDescent="0.25">
      <c r="C404" s="129"/>
      <c r="D404" s="130"/>
      <c r="E404" s="131"/>
    </row>
    <row r="405" spans="3:5" customFormat="1" ht="15" x14ac:dyDescent="0.25">
      <c r="C405" s="129"/>
      <c r="D405" s="130"/>
      <c r="E405" s="131"/>
    </row>
    <row r="406" spans="3:5" customFormat="1" ht="15" x14ac:dyDescent="0.25">
      <c r="C406" s="129"/>
      <c r="D406" s="130"/>
      <c r="E406" s="131"/>
    </row>
    <row r="407" spans="3:5" customFormat="1" ht="15" x14ac:dyDescent="0.25">
      <c r="C407" s="129"/>
      <c r="D407" s="130"/>
      <c r="E407" s="131"/>
    </row>
    <row r="408" spans="3:5" customFormat="1" ht="15" x14ac:dyDescent="0.25">
      <c r="C408" s="129"/>
      <c r="D408" s="130"/>
      <c r="E408" s="131"/>
    </row>
    <row r="409" spans="3:5" customFormat="1" ht="15" x14ac:dyDescent="0.25">
      <c r="C409" s="129"/>
      <c r="D409" s="130"/>
      <c r="E409" s="131"/>
    </row>
    <row r="410" spans="3:5" customFormat="1" ht="15" x14ac:dyDescent="0.25">
      <c r="C410" s="129"/>
      <c r="D410" s="130"/>
      <c r="E410" s="131"/>
    </row>
    <row r="411" spans="3:5" customFormat="1" ht="15" x14ac:dyDescent="0.25">
      <c r="C411" s="129"/>
      <c r="D411" s="130"/>
      <c r="E411" s="131"/>
    </row>
    <row r="412" spans="3:5" customFormat="1" ht="15" x14ac:dyDescent="0.25">
      <c r="C412" s="129"/>
      <c r="D412" s="130"/>
      <c r="E412" s="131"/>
    </row>
    <row r="413" spans="3:5" customFormat="1" ht="15" x14ac:dyDescent="0.25">
      <c r="C413" s="129"/>
      <c r="D413" s="130"/>
      <c r="E413" s="131"/>
    </row>
    <row r="414" spans="3:5" customFormat="1" ht="15" x14ac:dyDescent="0.25">
      <c r="C414" s="129"/>
      <c r="D414" s="130"/>
      <c r="E414" s="131"/>
    </row>
    <row r="415" spans="3:5" customFormat="1" ht="15" x14ac:dyDescent="0.25">
      <c r="C415" s="129"/>
      <c r="D415" s="130"/>
      <c r="E415" s="131"/>
    </row>
    <row r="416" spans="3:5" customFormat="1" ht="15" x14ac:dyDescent="0.25">
      <c r="C416" s="129"/>
      <c r="D416" s="130"/>
      <c r="E416" s="131"/>
    </row>
    <row r="417" spans="3:5" customFormat="1" ht="15" x14ac:dyDescent="0.25">
      <c r="C417" s="129"/>
      <c r="D417" s="130"/>
      <c r="E417" s="131"/>
    </row>
    <row r="418" spans="3:5" customFormat="1" ht="15" x14ac:dyDescent="0.25">
      <c r="C418" s="129"/>
      <c r="D418" s="130"/>
      <c r="E418" s="131"/>
    </row>
    <row r="419" spans="3:5" customFormat="1" ht="15" x14ac:dyDescent="0.25">
      <c r="C419" s="129"/>
      <c r="D419" s="130"/>
      <c r="E419" s="131"/>
    </row>
    <row r="420" spans="3:5" customFormat="1" ht="15" x14ac:dyDescent="0.25">
      <c r="C420" s="129"/>
      <c r="D420" s="130"/>
      <c r="E420" s="131"/>
    </row>
    <row r="421" spans="3:5" customFormat="1" ht="15" x14ac:dyDescent="0.25">
      <c r="C421" s="129"/>
      <c r="D421" s="130"/>
      <c r="E421" s="131"/>
    </row>
    <row r="422" spans="3:5" customFormat="1" ht="15" x14ac:dyDescent="0.25">
      <c r="C422" s="129"/>
      <c r="D422" s="130"/>
      <c r="E422" s="131"/>
    </row>
    <row r="423" spans="3:5" customFormat="1" ht="15" x14ac:dyDescent="0.25">
      <c r="C423" s="129"/>
      <c r="D423" s="130"/>
      <c r="E423" s="131"/>
    </row>
    <row r="424" spans="3:5" customFormat="1" ht="15" x14ac:dyDescent="0.25">
      <c r="C424" s="129"/>
      <c r="D424" s="130"/>
      <c r="E424" s="131"/>
    </row>
    <row r="425" spans="3:5" customFormat="1" ht="15" x14ac:dyDescent="0.25">
      <c r="C425" s="129"/>
      <c r="D425" s="130"/>
      <c r="E425" s="131"/>
    </row>
    <row r="426" spans="3:5" customFormat="1" ht="15" x14ac:dyDescent="0.25">
      <c r="C426" s="129"/>
      <c r="D426" s="130"/>
      <c r="E426" s="131"/>
    </row>
    <row r="427" spans="3:5" customFormat="1" ht="15" x14ac:dyDescent="0.25">
      <c r="C427" s="129"/>
      <c r="D427" s="130"/>
      <c r="E427" s="131"/>
    </row>
    <row r="428" spans="3:5" customFormat="1" ht="15" x14ac:dyDescent="0.25">
      <c r="C428" s="129"/>
      <c r="D428" s="130"/>
      <c r="E428" s="131"/>
    </row>
    <row r="429" spans="3:5" customFormat="1" ht="15" x14ac:dyDescent="0.25">
      <c r="C429" s="129"/>
      <c r="D429" s="130"/>
      <c r="E429" s="131"/>
    </row>
    <row r="430" spans="3:5" customFormat="1" ht="15" x14ac:dyDescent="0.25">
      <c r="C430" s="129"/>
      <c r="D430" s="130"/>
      <c r="E430" s="131"/>
    </row>
    <row r="431" spans="3:5" customFormat="1" ht="15" x14ac:dyDescent="0.25">
      <c r="C431" s="129"/>
      <c r="D431" s="130"/>
      <c r="E431" s="131"/>
    </row>
    <row r="432" spans="3:5" customFormat="1" ht="15" x14ac:dyDescent="0.25">
      <c r="C432" s="129"/>
      <c r="D432" s="130"/>
      <c r="E432" s="131"/>
    </row>
    <row r="433" spans="3:5" customFormat="1" ht="15" x14ac:dyDescent="0.25">
      <c r="C433" s="129"/>
      <c r="D433" s="130"/>
      <c r="E433" s="131"/>
    </row>
    <row r="434" spans="3:5" customFormat="1" ht="15" x14ac:dyDescent="0.25">
      <c r="C434" s="129"/>
      <c r="D434" s="130"/>
      <c r="E434" s="131"/>
    </row>
    <row r="435" spans="3:5" customFormat="1" ht="15" x14ac:dyDescent="0.25">
      <c r="C435" s="129"/>
      <c r="D435" s="130"/>
      <c r="E435" s="131"/>
    </row>
    <row r="436" spans="3:5" customFormat="1" ht="15" x14ac:dyDescent="0.25">
      <c r="C436" s="129"/>
      <c r="D436" s="130"/>
      <c r="E436" s="131"/>
    </row>
    <row r="437" spans="3:5" customFormat="1" ht="15" x14ac:dyDescent="0.25">
      <c r="C437" s="129"/>
      <c r="D437" s="130"/>
      <c r="E437" s="131"/>
    </row>
    <row r="438" spans="3:5" customFormat="1" ht="15" x14ac:dyDescent="0.25">
      <c r="C438" s="129"/>
      <c r="D438" s="130"/>
      <c r="E438" s="131"/>
    </row>
    <row r="439" spans="3:5" customFormat="1" ht="15" x14ac:dyDescent="0.25">
      <c r="C439" s="129"/>
      <c r="D439" s="130"/>
      <c r="E439" s="131"/>
    </row>
    <row r="440" spans="3:5" customFormat="1" ht="15" x14ac:dyDescent="0.25">
      <c r="C440" s="129"/>
      <c r="D440" s="130"/>
      <c r="E440" s="131"/>
    </row>
    <row r="441" spans="3:5" customFormat="1" ht="15" x14ac:dyDescent="0.25">
      <c r="C441" s="129"/>
      <c r="D441" s="130"/>
      <c r="E441" s="131"/>
    </row>
    <row r="442" spans="3:5" customFormat="1" ht="15" x14ac:dyDescent="0.25">
      <c r="C442" s="129"/>
      <c r="D442" s="130"/>
      <c r="E442" s="131"/>
    </row>
    <row r="443" spans="3:5" customFormat="1" ht="15" x14ac:dyDescent="0.25">
      <c r="C443" s="129"/>
      <c r="D443" s="130"/>
      <c r="E443" s="131"/>
    </row>
    <row r="444" spans="3:5" customFormat="1" ht="15" x14ac:dyDescent="0.25">
      <c r="C444" s="129"/>
      <c r="D444" s="130"/>
      <c r="E444" s="131"/>
    </row>
    <row r="445" spans="3:5" customFormat="1" ht="15" x14ac:dyDescent="0.25">
      <c r="C445" s="129"/>
      <c r="D445" s="130"/>
      <c r="E445" s="131"/>
    </row>
    <row r="446" spans="3:5" customFormat="1" ht="15" x14ac:dyDescent="0.25">
      <c r="C446" s="129"/>
      <c r="D446" s="130"/>
      <c r="E446" s="131"/>
    </row>
    <row r="447" spans="3:5" customFormat="1" ht="15" x14ac:dyDescent="0.25">
      <c r="C447" s="129"/>
      <c r="D447" s="130"/>
      <c r="E447" s="131"/>
    </row>
    <row r="448" spans="3:5" customFormat="1" ht="15" x14ac:dyDescent="0.25">
      <c r="C448" s="129"/>
      <c r="D448" s="130"/>
      <c r="E448" s="131"/>
    </row>
    <row r="449" spans="3:5" customFormat="1" ht="15" x14ac:dyDescent="0.25">
      <c r="C449" s="129"/>
      <c r="D449" s="130"/>
      <c r="E449" s="131"/>
    </row>
    <row r="450" spans="3:5" customFormat="1" ht="15" x14ac:dyDescent="0.25">
      <c r="C450" s="129"/>
      <c r="D450" s="130"/>
      <c r="E450" s="131"/>
    </row>
    <row r="451" spans="3:5" customFormat="1" ht="15" x14ac:dyDescent="0.25">
      <c r="C451" s="129"/>
      <c r="D451" s="130"/>
      <c r="E451" s="131"/>
    </row>
    <row r="452" spans="3:5" customFormat="1" ht="15" x14ac:dyDescent="0.25">
      <c r="C452" s="129"/>
      <c r="D452" s="130"/>
      <c r="E452" s="131"/>
    </row>
    <row r="453" spans="3:5" customFormat="1" ht="15" x14ac:dyDescent="0.25">
      <c r="C453" s="129"/>
      <c r="D453" s="130"/>
      <c r="E453" s="131"/>
    </row>
    <row r="454" spans="3:5" customFormat="1" ht="15" x14ac:dyDescent="0.25">
      <c r="C454" s="129"/>
      <c r="D454" s="130"/>
      <c r="E454" s="131"/>
    </row>
    <row r="455" spans="3:5" customFormat="1" ht="15" x14ac:dyDescent="0.25">
      <c r="C455" s="129"/>
      <c r="D455" s="130"/>
      <c r="E455" s="131"/>
    </row>
    <row r="456" spans="3:5" customFormat="1" ht="15" x14ac:dyDescent="0.25">
      <c r="C456" s="129"/>
      <c r="D456" s="130"/>
      <c r="E456" s="131"/>
    </row>
    <row r="457" spans="3:5" customFormat="1" ht="15" x14ac:dyDescent="0.25">
      <c r="C457" s="129"/>
      <c r="D457" s="130"/>
      <c r="E457" s="131"/>
    </row>
    <row r="458" spans="3:5" customFormat="1" ht="15" x14ac:dyDescent="0.25">
      <c r="C458" s="129"/>
      <c r="D458" s="130"/>
      <c r="E458" s="131"/>
    </row>
    <row r="459" spans="3:5" customFormat="1" ht="15" x14ac:dyDescent="0.25">
      <c r="C459" s="129"/>
      <c r="D459" s="130"/>
      <c r="E459" s="131"/>
    </row>
    <row r="460" spans="3:5" customFormat="1" ht="15" x14ac:dyDescent="0.25">
      <c r="C460" s="129"/>
      <c r="D460" s="130"/>
      <c r="E460" s="131"/>
    </row>
    <row r="461" spans="3:5" customFormat="1" ht="15" x14ac:dyDescent="0.25">
      <c r="C461" s="129"/>
      <c r="D461" s="130"/>
      <c r="E461" s="131"/>
    </row>
    <row r="462" spans="3:5" customFormat="1" ht="15" x14ac:dyDescent="0.25">
      <c r="C462" s="129"/>
      <c r="D462" s="130"/>
      <c r="E462" s="131"/>
    </row>
    <row r="463" spans="3:5" customFormat="1" ht="15" x14ac:dyDescent="0.25">
      <c r="C463" s="129"/>
      <c r="D463" s="130"/>
      <c r="E463" s="131"/>
    </row>
    <row r="464" spans="3:5" customFormat="1" ht="15" x14ac:dyDescent="0.25">
      <c r="C464" s="129"/>
      <c r="D464" s="130"/>
      <c r="E464" s="131"/>
    </row>
    <row r="465" spans="3:5" customFormat="1" ht="15" x14ac:dyDescent="0.25">
      <c r="C465" s="129"/>
      <c r="D465" s="130"/>
      <c r="E465" s="131"/>
    </row>
    <row r="466" spans="3:5" customFormat="1" ht="15" x14ac:dyDescent="0.25">
      <c r="C466" s="129"/>
      <c r="D466" s="130"/>
      <c r="E466" s="131"/>
    </row>
    <row r="467" spans="3:5" customFormat="1" ht="15" x14ac:dyDescent="0.25">
      <c r="C467" s="129"/>
      <c r="D467" s="130"/>
      <c r="E467" s="131"/>
    </row>
    <row r="468" spans="3:5" customFormat="1" ht="15" x14ac:dyDescent="0.25">
      <c r="C468" s="129"/>
      <c r="D468" s="130"/>
      <c r="E468" s="131"/>
    </row>
    <row r="469" spans="3:5" customFormat="1" ht="15" x14ac:dyDescent="0.25">
      <c r="C469" s="129"/>
      <c r="D469" s="130"/>
      <c r="E469" s="131"/>
    </row>
    <row r="470" spans="3:5" customFormat="1" ht="15" x14ac:dyDescent="0.25">
      <c r="C470" s="129"/>
      <c r="D470" s="130"/>
      <c r="E470" s="131"/>
    </row>
    <row r="471" spans="3:5" customFormat="1" ht="15" x14ac:dyDescent="0.25">
      <c r="C471" s="129"/>
      <c r="D471" s="130"/>
      <c r="E471" s="131"/>
    </row>
    <row r="472" spans="3:5" customFormat="1" ht="15" x14ac:dyDescent="0.25">
      <c r="C472" s="129"/>
      <c r="D472" s="130"/>
      <c r="E472" s="131"/>
    </row>
    <row r="473" spans="3:5" customFormat="1" ht="15" x14ac:dyDescent="0.25">
      <c r="C473" s="129"/>
      <c r="D473" s="130"/>
      <c r="E473" s="131"/>
    </row>
    <row r="474" spans="3:5" customFormat="1" ht="15" x14ac:dyDescent="0.25">
      <c r="C474" s="129"/>
      <c r="D474" s="130"/>
      <c r="E474" s="131"/>
    </row>
    <row r="475" spans="3:5" customFormat="1" ht="15" x14ac:dyDescent="0.25">
      <c r="C475" s="129"/>
      <c r="D475" s="130"/>
      <c r="E475" s="131"/>
    </row>
    <row r="476" spans="3:5" customFormat="1" ht="15" x14ac:dyDescent="0.25">
      <c r="C476" s="129"/>
      <c r="D476" s="130"/>
      <c r="E476" s="131"/>
    </row>
    <row r="477" spans="3:5" customFormat="1" ht="15" x14ac:dyDescent="0.25">
      <c r="C477" s="129"/>
      <c r="D477" s="130"/>
      <c r="E477" s="131"/>
    </row>
    <row r="478" spans="3:5" customFormat="1" ht="15" x14ac:dyDescent="0.25">
      <c r="C478" s="129"/>
      <c r="D478" s="130"/>
      <c r="E478" s="131"/>
    </row>
    <row r="479" spans="3:5" customFormat="1" ht="15" x14ac:dyDescent="0.25">
      <c r="C479" s="129"/>
      <c r="D479" s="130"/>
      <c r="E479" s="131"/>
    </row>
    <row r="480" spans="3:5" customFormat="1" ht="15" x14ac:dyDescent="0.25">
      <c r="C480" s="129"/>
      <c r="D480" s="130"/>
      <c r="E480" s="131"/>
    </row>
    <row r="481" spans="3:5" customFormat="1" ht="15" x14ac:dyDescent="0.25">
      <c r="C481" s="129"/>
      <c r="D481" s="130"/>
      <c r="E481" s="131"/>
    </row>
    <row r="482" spans="3:5" customFormat="1" ht="15" x14ac:dyDescent="0.25">
      <c r="C482" s="129"/>
      <c r="D482" s="130"/>
      <c r="E482" s="131"/>
    </row>
    <row r="483" spans="3:5" customFormat="1" ht="15" x14ac:dyDescent="0.25">
      <c r="C483" s="129"/>
      <c r="D483" s="130"/>
      <c r="E483" s="131"/>
    </row>
    <row r="484" spans="3:5" customFormat="1" ht="15" x14ac:dyDescent="0.25">
      <c r="C484" s="129"/>
      <c r="D484" s="130"/>
      <c r="E484" s="131"/>
    </row>
    <row r="485" spans="3:5" customFormat="1" ht="15" x14ac:dyDescent="0.25">
      <c r="C485" s="129"/>
      <c r="D485" s="130"/>
      <c r="E485" s="131"/>
    </row>
    <row r="486" spans="3:5" customFormat="1" ht="15" x14ac:dyDescent="0.25">
      <c r="C486" s="129"/>
      <c r="D486" s="130"/>
      <c r="E486" s="131"/>
    </row>
    <row r="487" spans="3:5" customFormat="1" ht="15" x14ac:dyDescent="0.25">
      <c r="C487" s="129"/>
      <c r="D487" s="130"/>
      <c r="E487" s="131"/>
    </row>
    <row r="488" spans="3:5" customFormat="1" ht="15" x14ac:dyDescent="0.25">
      <c r="C488" s="129"/>
      <c r="D488" s="130"/>
      <c r="E488" s="131"/>
    </row>
    <row r="489" spans="3:5" customFormat="1" ht="15" x14ac:dyDescent="0.25">
      <c r="C489" s="129"/>
      <c r="D489" s="130"/>
      <c r="E489" s="131"/>
    </row>
    <row r="490" spans="3:5" customFormat="1" ht="15" x14ac:dyDescent="0.25">
      <c r="C490" s="129"/>
      <c r="D490" s="130"/>
      <c r="E490" s="131"/>
    </row>
    <row r="491" spans="3:5" customFormat="1" ht="15" x14ac:dyDescent="0.25">
      <c r="C491" s="129"/>
      <c r="D491" s="130"/>
      <c r="E491" s="131"/>
    </row>
    <row r="492" spans="3:5" customFormat="1" ht="15" x14ac:dyDescent="0.25">
      <c r="C492" s="129"/>
      <c r="D492" s="130"/>
      <c r="E492" s="131"/>
    </row>
    <row r="493" spans="3:5" customFormat="1" ht="15" x14ac:dyDescent="0.25">
      <c r="C493" s="129"/>
      <c r="D493" s="130"/>
      <c r="E493" s="131"/>
    </row>
    <row r="494" spans="3:5" customFormat="1" ht="15" x14ac:dyDescent="0.25">
      <c r="C494" s="129"/>
      <c r="D494" s="130"/>
      <c r="E494" s="131"/>
    </row>
    <row r="495" spans="3:5" customFormat="1" ht="15" x14ac:dyDescent="0.25">
      <c r="C495" s="129"/>
      <c r="D495" s="130"/>
      <c r="E495" s="131"/>
    </row>
    <row r="496" spans="3:5" customFormat="1" ht="15" x14ac:dyDescent="0.25">
      <c r="C496" s="129"/>
      <c r="D496" s="130"/>
      <c r="E496" s="131"/>
    </row>
    <row r="497" spans="3:5" customFormat="1" ht="15" x14ac:dyDescent="0.25">
      <c r="C497" s="129"/>
      <c r="D497" s="130"/>
      <c r="E497" s="131"/>
    </row>
    <row r="498" spans="3:5" customFormat="1" ht="15" x14ac:dyDescent="0.25">
      <c r="C498" s="129"/>
      <c r="D498" s="130"/>
      <c r="E498" s="131"/>
    </row>
    <row r="499" spans="3:5" customFormat="1" ht="15" x14ac:dyDescent="0.25">
      <c r="C499" s="129"/>
      <c r="D499" s="130"/>
      <c r="E499" s="131"/>
    </row>
    <row r="500" spans="3:5" customFormat="1" ht="15" x14ac:dyDescent="0.25">
      <c r="C500" s="129"/>
      <c r="D500" s="130"/>
      <c r="E500" s="131"/>
    </row>
    <row r="501" spans="3:5" customFormat="1" ht="15" x14ac:dyDescent="0.25">
      <c r="C501" s="129"/>
      <c r="D501" s="130"/>
      <c r="E501" s="131"/>
    </row>
    <row r="502" spans="3:5" customFormat="1" ht="15" x14ac:dyDescent="0.25">
      <c r="C502" s="129"/>
      <c r="D502" s="130"/>
      <c r="E502" s="131"/>
    </row>
    <row r="503" spans="3:5" customFormat="1" ht="15" x14ac:dyDescent="0.25">
      <c r="C503" s="129"/>
      <c r="D503" s="130"/>
      <c r="E503" s="131"/>
    </row>
    <row r="504" spans="3:5" customFormat="1" ht="15" x14ac:dyDescent="0.25">
      <c r="C504" s="129"/>
      <c r="D504" s="130"/>
      <c r="E504" s="131"/>
    </row>
    <row r="505" spans="3:5" customFormat="1" ht="15" x14ac:dyDescent="0.25">
      <c r="C505" s="129"/>
      <c r="D505" s="130"/>
      <c r="E505" s="131"/>
    </row>
    <row r="506" spans="3:5" customFormat="1" ht="15" x14ac:dyDescent="0.25">
      <c r="C506" s="129"/>
      <c r="D506" s="130"/>
      <c r="E506" s="131"/>
    </row>
    <row r="507" spans="3:5" customFormat="1" ht="15" x14ac:dyDescent="0.25">
      <c r="C507" s="129"/>
      <c r="D507" s="130"/>
      <c r="E507" s="131"/>
    </row>
    <row r="508" spans="3:5" customFormat="1" ht="15" x14ac:dyDescent="0.25">
      <c r="C508" s="129"/>
      <c r="D508" s="130"/>
      <c r="E508" s="131"/>
    </row>
    <row r="509" spans="3:5" customFormat="1" ht="15" x14ac:dyDescent="0.25">
      <c r="C509" s="129"/>
      <c r="D509" s="130"/>
      <c r="E509" s="131"/>
    </row>
    <row r="510" spans="3:5" customFormat="1" ht="15" x14ac:dyDescent="0.25">
      <c r="C510" s="129"/>
      <c r="D510" s="130"/>
      <c r="E510" s="131"/>
    </row>
    <row r="511" spans="3:5" customFormat="1" ht="15" x14ac:dyDescent="0.25">
      <c r="C511" s="129"/>
      <c r="D511" s="130"/>
      <c r="E511" s="131"/>
    </row>
    <row r="512" spans="3:5" customFormat="1" ht="15" x14ac:dyDescent="0.25">
      <c r="C512" s="129"/>
      <c r="D512" s="130"/>
      <c r="E512" s="131"/>
    </row>
    <row r="513" spans="3:5" customFormat="1" ht="15" x14ac:dyDescent="0.25">
      <c r="C513" s="129"/>
      <c r="D513" s="130"/>
      <c r="E513" s="131"/>
    </row>
    <row r="514" spans="3:5" customFormat="1" ht="15" x14ac:dyDescent="0.25">
      <c r="C514" s="129"/>
      <c r="D514" s="130"/>
      <c r="E514" s="131"/>
    </row>
    <row r="515" spans="3:5" customFormat="1" ht="15" x14ac:dyDescent="0.25">
      <c r="C515" s="129"/>
      <c r="D515" s="130"/>
      <c r="E515" s="131"/>
    </row>
    <row r="516" spans="3:5" customFormat="1" ht="15" x14ac:dyDescent="0.25">
      <c r="C516" s="129"/>
      <c r="D516" s="130"/>
      <c r="E516" s="131"/>
    </row>
    <row r="517" spans="3:5" customFormat="1" ht="15" x14ac:dyDescent="0.25">
      <c r="C517" s="129"/>
      <c r="D517" s="130"/>
      <c r="E517" s="131"/>
    </row>
    <row r="518" spans="3:5" customFormat="1" ht="15" x14ac:dyDescent="0.25">
      <c r="C518" s="129"/>
      <c r="D518" s="130"/>
      <c r="E518" s="131"/>
    </row>
    <row r="519" spans="3:5" customFormat="1" ht="15" x14ac:dyDescent="0.25">
      <c r="C519" s="129"/>
      <c r="D519" s="130"/>
      <c r="E519" s="131"/>
    </row>
    <row r="520" spans="3:5" customFormat="1" ht="15" x14ac:dyDescent="0.25">
      <c r="C520" s="129"/>
      <c r="D520" s="130"/>
      <c r="E520" s="131"/>
    </row>
    <row r="521" spans="3:5" customFormat="1" ht="15" x14ac:dyDescent="0.25">
      <c r="C521" s="129"/>
      <c r="D521" s="130"/>
      <c r="E521" s="131"/>
    </row>
    <row r="522" spans="3:5" customFormat="1" ht="15" x14ac:dyDescent="0.25">
      <c r="C522" s="129"/>
      <c r="D522" s="130"/>
      <c r="E522" s="131"/>
    </row>
    <row r="523" spans="3:5" customFormat="1" ht="15" x14ac:dyDescent="0.25">
      <c r="C523" s="129"/>
      <c r="D523" s="130"/>
      <c r="E523" s="131"/>
    </row>
    <row r="524" spans="3:5" customFormat="1" ht="15" x14ac:dyDescent="0.25">
      <c r="C524" s="129"/>
      <c r="D524" s="130"/>
      <c r="E524" s="131"/>
    </row>
    <row r="525" spans="3:5" customFormat="1" ht="15" x14ac:dyDescent="0.25">
      <c r="C525" s="129"/>
      <c r="D525" s="130"/>
      <c r="E525" s="131"/>
    </row>
    <row r="526" spans="3:5" customFormat="1" ht="15" x14ac:dyDescent="0.25">
      <c r="C526" s="129"/>
      <c r="D526" s="130"/>
      <c r="E526" s="131"/>
    </row>
    <row r="527" spans="3:5" customFormat="1" ht="15" x14ac:dyDescent="0.25">
      <c r="C527" s="129"/>
      <c r="D527" s="130"/>
      <c r="E527" s="131"/>
    </row>
    <row r="528" spans="3:5" customFormat="1" ht="15" x14ac:dyDescent="0.25">
      <c r="C528" s="129"/>
      <c r="D528" s="130"/>
      <c r="E528" s="131"/>
    </row>
    <row r="529" spans="3:5" customFormat="1" ht="15" x14ac:dyDescent="0.25">
      <c r="C529" s="129"/>
      <c r="D529" s="130"/>
      <c r="E529" s="131"/>
    </row>
    <row r="530" spans="3:5" customFormat="1" ht="15" x14ac:dyDescent="0.25">
      <c r="C530" s="129"/>
      <c r="D530" s="130"/>
      <c r="E530" s="131"/>
    </row>
    <row r="531" spans="3:5" customFormat="1" ht="15" x14ac:dyDescent="0.25">
      <c r="C531" s="129"/>
      <c r="D531" s="130"/>
      <c r="E531" s="131"/>
    </row>
    <row r="532" spans="3:5" customFormat="1" ht="15" x14ac:dyDescent="0.25">
      <c r="C532" s="129"/>
      <c r="D532" s="130"/>
      <c r="E532" s="131"/>
    </row>
    <row r="533" spans="3:5" customFormat="1" ht="15" x14ac:dyDescent="0.25">
      <c r="C533" s="129"/>
      <c r="D533" s="130"/>
      <c r="E533" s="131"/>
    </row>
    <row r="534" spans="3:5" customFormat="1" ht="15" x14ac:dyDescent="0.25">
      <c r="C534" s="129"/>
      <c r="D534" s="130"/>
      <c r="E534" s="131"/>
    </row>
    <row r="535" spans="3:5" customFormat="1" ht="15" x14ac:dyDescent="0.25">
      <c r="C535" s="129"/>
      <c r="D535" s="130"/>
      <c r="E535" s="131"/>
    </row>
    <row r="536" spans="3:5" customFormat="1" ht="15" x14ac:dyDescent="0.25">
      <c r="C536" s="129"/>
      <c r="D536" s="130"/>
      <c r="E536" s="131"/>
    </row>
    <row r="537" spans="3:5" customFormat="1" ht="15" x14ac:dyDescent="0.25">
      <c r="C537" s="129"/>
      <c r="D537" s="130"/>
      <c r="E537" s="131"/>
    </row>
    <row r="538" spans="3:5" customFormat="1" ht="15" x14ac:dyDescent="0.25">
      <c r="C538" s="129"/>
      <c r="D538" s="130"/>
      <c r="E538" s="131"/>
    </row>
    <row r="539" spans="3:5" customFormat="1" ht="15" x14ac:dyDescent="0.25">
      <c r="C539" s="129"/>
      <c r="D539" s="130"/>
      <c r="E539" s="131"/>
    </row>
    <row r="540" spans="3:5" customFormat="1" ht="15" x14ac:dyDescent="0.25">
      <c r="C540" s="129"/>
      <c r="D540" s="130"/>
      <c r="E540" s="131"/>
    </row>
    <row r="541" spans="3:5" customFormat="1" ht="15" x14ac:dyDescent="0.25">
      <c r="C541" s="129"/>
      <c r="D541" s="130"/>
      <c r="E541" s="131"/>
    </row>
    <row r="542" spans="3:5" customFormat="1" ht="15" x14ac:dyDescent="0.25">
      <c r="C542" s="129"/>
      <c r="D542" s="130"/>
      <c r="E542" s="131"/>
    </row>
    <row r="543" spans="3:5" customFormat="1" ht="15" x14ac:dyDescent="0.25">
      <c r="C543" s="129"/>
      <c r="D543" s="130"/>
      <c r="E543" s="131"/>
    </row>
    <row r="544" spans="3:5" customFormat="1" ht="15" x14ac:dyDescent="0.25">
      <c r="C544" s="129"/>
      <c r="D544" s="130"/>
      <c r="E544" s="131"/>
    </row>
    <row r="545" spans="3:5" customFormat="1" ht="15" x14ac:dyDescent="0.25">
      <c r="C545" s="129"/>
      <c r="D545" s="130"/>
      <c r="E545" s="131"/>
    </row>
    <row r="546" spans="3:5" customFormat="1" ht="15" x14ac:dyDescent="0.25">
      <c r="C546" s="129"/>
      <c r="D546" s="130"/>
      <c r="E546" s="131"/>
    </row>
    <row r="547" spans="3:5" customFormat="1" ht="15" x14ac:dyDescent="0.25">
      <c r="C547" s="129"/>
      <c r="D547" s="130"/>
      <c r="E547" s="131"/>
    </row>
    <row r="548" spans="3:5" customFormat="1" ht="15" x14ac:dyDescent="0.25">
      <c r="C548" s="129"/>
      <c r="D548" s="130"/>
      <c r="E548" s="131"/>
    </row>
    <row r="549" spans="3:5" customFormat="1" ht="15" x14ac:dyDescent="0.25">
      <c r="C549" s="129"/>
      <c r="D549" s="130"/>
      <c r="E549" s="131"/>
    </row>
    <row r="550" spans="3:5" customFormat="1" ht="15" x14ac:dyDescent="0.25">
      <c r="C550" s="129"/>
      <c r="D550" s="130"/>
      <c r="E550" s="131"/>
    </row>
    <row r="551" spans="3:5" customFormat="1" ht="15" x14ac:dyDescent="0.25">
      <c r="C551" s="129"/>
      <c r="D551" s="130"/>
      <c r="E551" s="131"/>
    </row>
    <row r="552" spans="3:5" customFormat="1" ht="15" x14ac:dyDescent="0.25">
      <c r="C552" s="129"/>
      <c r="D552" s="130"/>
      <c r="E552" s="131"/>
    </row>
    <row r="553" spans="3:5" customFormat="1" ht="15" x14ac:dyDescent="0.25">
      <c r="C553" s="129"/>
      <c r="D553" s="130"/>
      <c r="E553" s="131"/>
    </row>
    <row r="554" spans="3:5" customFormat="1" ht="15" x14ac:dyDescent="0.25">
      <c r="C554" s="129"/>
      <c r="D554" s="130"/>
      <c r="E554" s="131"/>
    </row>
    <row r="555" spans="3:5" customFormat="1" ht="15" x14ac:dyDescent="0.25">
      <c r="C555" s="129"/>
      <c r="D555" s="130"/>
      <c r="E555" s="131"/>
    </row>
    <row r="556" spans="3:5" customFormat="1" ht="15" x14ac:dyDescent="0.25">
      <c r="C556" s="129"/>
      <c r="D556" s="130"/>
      <c r="E556" s="131"/>
    </row>
    <row r="557" spans="3:5" customFormat="1" ht="15" x14ac:dyDescent="0.25">
      <c r="C557" s="129"/>
      <c r="D557" s="130"/>
      <c r="E557" s="131"/>
    </row>
    <row r="558" spans="3:5" customFormat="1" ht="15" x14ac:dyDescent="0.25">
      <c r="C558" s="129"/>
      <c r="D558" s="130"/>
      <c r="E558" s="131"/>
    </row>
    <row r="559" spans="3:5" customFormat="1" ht="15" x14ac:dyDescent="0.25">
      <c r="C559" s="129"/>
      <c r="D559" s="130"/>
      <c r="E559" s="131"/>
    </row>
    <row r="560" spans="3:5" customFormat="1" ht="15" x14ac:dyDescent="0.25">
      <c r="C560" s="129"/>
      <c r="D560" s="130"/>
      <c r="E560" s="131"/>
    </row>
    <row r="561" spans="3:5" customFormat="1" ht="15" x14ac:dyDescent="0.25">
      <c r="C561" s="129"/>
      <c r="D561" s="130"/>
      <c r="E561" s="131"/>
    </row>
    <row r="562" spans="3:5" customFormat="1" ht="15" x14ac:dyDescent="0.25">
      <c r="C562" s="129"/>
      <c r="D562" s="130"/>
      <c r="E562" s="131"/>
    </row>
    <row r="563" spans="3:5" customFormat="1" ht="15" x14ac:dyDescent="0.25">
      <c r="C563" s="129"/>
      <c r="D563" s="130"/>
      <c r="E563" s="131"/>
    </row>
    <row r="564" spans="3:5" customFormat="1" ht="15" x14ac:dyDescent="0.25">
      <c r="C564" s="129"/>
      <c r="D564" s="130"/>
      <c r="E564" s="131"/>
    </row>
    <row r="565" spans="3:5" customFormat="1" ht="15" x14ac:dyDescent="0.25">
      <c r="C565" s="129"/>
      <c r="D565" s="130"/>
      <c r="E565" s="131"/>
    </row>
    <row r="566" spans="3:5" customFormat="1" ht="15" x14ac:dyDescent="0.25">
      <c r="C566" s="129"/>
      <c r="D566" s="130"/>
      <c r="E566" s="131"/>
    </row>
    <row r="567" spans="3:5" customFormat="1" ht="15" x14ac:dyDescent="0.25">
      <c r="C567" s="129"/>
      <c r="D567" s="130"/>
      <c r="E567" s="131"/>
    </row>
    <row r="568" spans="3:5" customFormat="1" ht="15" x14ac:dyDescent="0.25">
      <c r="C568" s="129"/>
      <c r="D568" s="130"/>
      <c r="E568" s="131"/>
    </row>
    <row r="569" spans="3:5" customFormat="1" ht="15" x14ac:dyDescent="0.25">
      <c r="C569" s="129"/>
      <c r="D569" s="130"/>
      <c r="E569" s="131"/>
    </row>
    <row r="570" spans="3:5" customFormat="1" ht="15" x14ac:dyDescent="0.25">
      <c r="C570" s="129"/>
      <c r="D570" s="130"/>
      <c r="E570" s="131"/>
    </row>
    <row r="571" spans="3:5" customFormat="1" ht="15" x14ac:dyDescent="0.25">
      <c r="C571" s="129"/>
      <c r="D571" s="130"/>
      <c r="E571" s="131"/>
    </row>
    <row r="572" spans="3:5" customFormat="1" ht="15" x14ac:dyDescent="0.25">
      <c r="C572" s="129"/>
      <c r="D572" s="130"/>
      <c r="E572" s="131"/>
    </row>
    <row r="573" spans="3:5" customFormat="1" ht="15" x14ac:dyDescent="0.25">
      <c r="C573" s="129"/>
      <c r="D573" s="130"/>
      <c r="E573" s="131"/>
    </row>
    <row r="574" spans="3:5" customFormat="1" ht="15" x14ac:dyDescent="0.25">
      <c r="C574" s="129"/>
      <c r="D574" s="130"/>
      <c r="E574" s="131"/>
    </row>
    <row r="575" spans="3:5" customFormat="1" ht="15" x14ac:dyDescent="0.25">
      <c r="C575" s="129"/>
      <c r="D575" s="130"/>
      <c r="E575" s="131"/>
    </row>
    <row r="576" spans="3:5" customFormat="1" ht="15" x14ac:dyDescent="0.25">
      <c r="C576" s="129"/>
      <c r="D576" s="130"/>
      <c r="E576" s="131"/>
    </row>
    <row r="577" spans="3:5" customFormat="1" ht="15" x14ac:dyDescent="0.25">
      <c r="C577" s="129"/>
      <c r="D577" s="130"/>
      <c r="E577" s="131"/>
    </row>
    <row r="578" spans="3:5" customFormat="1" ht="15" x14ac:dyDescent="0.25">
      <c r="C578" s="129"/>
      <c r="D578" s="130"/>
      <c r="E578" s="131"/>
    </row>
    <row r="579" spans="3:5" customFormat="1" ht="15" x14ac:dyDescent="0.25">
      <c r="C579" s="129"/>
      <c r="D579" s="130"/>
      <c r="E579" s="131"/>
    </row>
    <row r="580" spans="3:5" customFormat="1" ht="15" x14ac:dyDescent="0.25">
      <c r="C580" s="129"/>
      <c r="D580" s="130"/>
      <c r="E580" s="131"/>
    </row>
    <row r="581" spans="3:5" customFormat="1" ht="15" x14ac:dyDescent="0.25">
      <c r="C581" s="129"/>
      <c r="D581" s="130"/>
      <c r="E581" s="131"/>
    </row>
    <row r="582" spans="3:5" customFormat="1" ht="15" x14ac:dyDescent="0.25">
      <c r="C582" s="129"/>
      <c r="D582" s="130"/>
      <c r="E582" s="131"/>
    </row>
    <row r="583" spans="3:5" customFormat="1" ht="15" x14ac:dyDescent="0.25">
      <c r="C583" s="129"/>
      <c r="D583" s="130"/>
      <c r="E583" s="131"/>
    </row>
    <row r="584" spans="3:5" customFormat="1" ht="15" x14ac:dyDescent="0.25">
      <c r="C584" s="129"/>
      <c r="D584" s="130"/>
      <c r="E584" s="131"/>
    </row>
    <row r="585" spans="3:5" customFormat="1" ht="15" x14ac:dyDescent="0.25">
      <c r="C585" s="129"/>
      <c r="D585" s="130"/>
      <c r="E585" s="131"/>
    </row>
    <row r="586" spans="3:5" customFormat="1" ht="15" x14ac:dyDescent="0.25">
      <c r="C586" s="129"/>
      <c r="D586" s="130"/>
      <c r="E586" s="131"/>
    </row>
    <row r="587" spans="3:5" customFormat="1" ht="15" x14ac:dyDescent="0.25">
      <c r="C587" s="129"/>
      <c r="D587" s="130"/>
      <c r="E587" s="131"/>
    </row>
    <row r="588" spans="3:5" customFormat="1" ht="15" x14ac:dyDescent="0.25">
      <c r="C588" s="129"/>
      <c r="D588" s="130"/>
      <c r="E588" s="131"/>
    </row>
    <row r="589" spans="3:5" customFormat="1" ht="15" x14ac:dyDescent="0.25">
      <c r="C589" s="129"/>
      <c r="D589" s="130"/>
      <c r="E589" s="131"/>
    </row>
    <row r="590" spans="3:5" customFormat="1" ht="15" x14ac:dyDescent="0.25">
      <c r="C590" s="129"/>
      <c r="D590" s="130"/>
      <c r="E590" s="131"/>
    </row>
    <row r="591" spans="3:5" customFormat="1" ht="15" x14ac:dyDescent="0.25">
      <c r="C591" s="129"/>
      <c r="D591" s="130"/>
      <c r="E591" s="131"/>
    </row>
    <row r="592" spans="3:5" customFormat="1" ht="15" x14ac:dyDescent="0.25">
      <c r="C592" s="129"/>
      <c r="D592" s="130"/>
      <c r="E592" s="131"/>
    </row>
    <row r="593" spans="3:5" customFormat="1" ht="15" x14ac:dyDescent="0.25">
      <c r="C593" s="129"/>
      <c r="D593" s="130"/>
      <c r="E593" s="131"/>
    </row>
    <row r="594" spans="3:5" customFormat="1" ht="15" x14ac:dyDescent="0.25">
      <c r="C594" s="129"/>
      <c r="D594" s="130"/>
      <c r="E594" s="131"/>
    </row>
    <row r="595" spans="3:5" customFormat="1" ht="15" x14ac:dyDescent="0.25">
      <c r="C595" s="129"/>
      <c r="D595" s="130"/>
      <c r="E595" s="131"/>
    </row>
    <row r="596" spans="3:5" customFormat="1" ht="15" x14ac:dyDescent="0.25">
      <c r="C596" s="129"/>
      <c r="D596" s="130"/>
      <c r="E596" s="131"/>
    </row>
    <row r="597" spans="3:5" customFormat="1" ht="15" x14ac:dyDescent="0.25">
      <c r="C597" s="129"/>
      <c r="D597" s="130"/>
      <c r="E597" s="131"/>
    </row>
    <row r="598" spans="3:5" customFormat="1" ht="15" x14ac:dyDescent="0.25">
      <c r="C598" s="129"/>
      <c r="D598" s="130"/>
      <c r="E598" s="131"/>
    </row>
    <row r="599" spans="3:5" customFormat="1" ht="15" x14ac:dyDescent="0.25">
      <c r="C599" s="129"/>
      <c r="D599" s="130"/>
      <c r="E599" s="131"/>
    </row>
    <row r="600" spans="3:5" customFormat="1" ht="15" x14ac:dyDescent="0.25">
      <c r="C600" s="129"/>
      <c r="D600" s="130"/>
      <c r="E600" s="131"/>
    </row>
    <row r="601" spans="3:5" customFormat="1" ht="15" x14ac:dyDescent="0.25">
      <c r="C601" s="129"/>
      <c r="D601" s="130"/>
      <c r="E601" s="131"/>
    </row>
    <row r="602" spans="3:5" customFormat="1" ht="15" x14ac:dyDescent="0.25">
      <c r="C602" s="129"/>
      <c r="D602" s="130"/>
      <c r="E602" s="131"/>
    </row>
    <row r="603" spans="3:5" customFormat="1" ht="15" x14ac:dyDescent="0.25">
      <c r="C603" s="129"/>
      <c r="D603" s="130"/>
      <c r="E603" s="131"/>
    </row>
    <row r="604" spans="3:5" customFormat="1" ht="15" x14ac:dyDescent="0.25">
      <c r="C604" s="129"/>
      <c r="D604" s="130"/>
      <c r="E604" s="131"/>
    </row>
    <row r="605" spans="3:5" customFormat="1" ht="15" x14ac:dyDescent="0.25">
      <c r="C605" s="129"/>
      <c r="D605" s="130"/>
      <c r="E605" s="131"/>
    </row>
    <row r="606" spans="3:5" customFormat="1" ht="15" x14ac:dyDescent="0.25">
      <c r="C606" s="129"/>
      <c r="D606" s="130"/>
      <c r="E606" s="131"/>
    </row>
    <row r="607" spans="3:5" customFormat="1" ht="15" x14ac:dyDescent="0.25">
      <c r="C607" s="129"/>
      <c r="D607" s="130"/>
      <c r="E607" s="131"/>
    </row>
    <row r="608" spans="3:5" customFormat="1" ht="15" x14ac:dyDescent="0.25">
      <c r="C608" s="129"/>
      <c r="D608" s="130"/>
      <c r="E608" s="131"/>
    </row>
    <row r="609" spans="3:5" customFormat="1" ht="15" x14ac:dyDescent="0.25">
      <c r="C609" s="129"/>
      <c r="D609" s="130"/>
      <c r="E609" s="131"/>
    </row>
    <row r="610" spans="3:5" customFormat="1" ht="15" x14ac:dyDescent="0.25">
      <c r="C610" s="129"/>
      <c r="D610" s="130"/>
      <c r="E610" s="131"/>
    </row>
    <row r="611" spans="3:5" customFormat="1" ht="15" x14ac:dyDescent="0.25">
      <c r="C611" s="129"/>
      <c r="D611" s="130"/>
      <c r="E611" s="131"/>
    </row>
    <row r="612" spans="3:5" customFormat="1" ht="15" x14ac:dyDescent="0.25">
      <c r="C612" s="129"/>
      <c r="D612" s="130"/>
      <c r="E612" s="131"/>
    </row>
    <row r="613" spans="3:5" customFormat="1" ht="15" x14ac:dyDescent="0.25">
      <c r="C613" s="129"/>
      <c r="D613" s="130"/>
      <c r="E613" s="131"/>
    </row>
    <row r="614" spans="3:5" customFormat="1" ht="15" x14ac:dyDescent="0.25">
      <c r="C614" s="129"/>
      <c r="D614" s="130"/>
      <c r="E614" s="131"/>
    </row>
    <row r="615" spans="3:5" customFormat="1" ht="15" x14ac:dyDescent="0.25">
      <c r="C615" s="129"/>
      <c r="D615" s="130"/>
      <c r="E615" s="131"/>
    </row>
    <row r="616" spans="3:5" customFormat="1" ht="15" x14ac:dyDescent="0.25">
      <c r="C616" s="129"/>
      <c r="D616" s="130"/>
      <c r="E616" s="131"/>
    </row>
    <row r="617" spans="3:5" customFormat="1" ht="15" x14ac:dyDescent="0.25">
      <c r="C617" s="129"/>
      <c r="D617" s="130"/>
      <c r="E617" s="131"/>
    </row>
    <row r="618" spans="3:5" customFormat="1" ht="15" x14ac:dyDescent="0.25">
      <c r="C618" s="129"/>
      <c r="D618" s="130"/>
      <c r="E618" s="131"/>
    </row>
    <row r="619" spans="3:5" customFormat="1" ht="15" x14ac:dyDescent="0.25">
      <c r="C619" s="129"/>
      <c r="D619" s="130"/>
      <c r="E619" s="131"/>
    </row>
    <row r="620" spans="3:5" customFormat="1" ht="15" x14ac:dyDescent="0.25">
      <c r="C620" s="129"/>
      <c r="D620" s="130"/>
      <c r="E620" s="131"/>
    </row>
    <row r="621" spans="3:5" customFormat="1" ht="15" x14ac:dyDescent="0.25">
      <c r="C621" s="129"/>
      <c r="D621" s="130"/>
      <c r="E621" s="131"/>
    </row>
    <row r="622" spans="3:5" customFormat="1" ht="15" x14ac:dyDescent="0.25">
      <c r="C622" s="129"/>
      <c r="D622" s="130"/>
      <c r="E622" s="131"/>
    </row>
    <row r="623" spans="3:5" customFormat="1" ht="15" x14ac:dyDescent="0.25">
      <c r="C623" s="129"/>
      <c r="D623" s="130"/>
      <c r="E623" s="131"/>
    </row>
    <row r="624" spans="3:5" customFormat="1" ht="15" x14ac:dyDescent="0.25">
      <c r="C624" s="129"/>
      <c r="D624" s="130"/>
      <c r="E624" s="131"/>
    </row>
    <row r="625" spans="3:5" customFormat="1" ht="15" x14ac:dyDescent="0.25">
      <c r="C625" s="129"/>
      <c r="D625" s="130"/>
      <c r="E625" s="131"/>
    </row>
    <row r="626" spans="3:5" customFormat="1" ht="15" x14ac:dyDescent="0.25">
      <c r="C626" s="129"/>
      <c r="D626" s="130"/>
      <c r="E626" s="131"/>
    </row>
    <row r="627" spans="3:5" customFormat="1" ht="15" x14ac:dyDescent="0.25">
      <c r="C627" s="129"/>
      <c r="D627" s="130"/>
      <c r="E627" s="131"/>
    </row>
    <row r="628" spans="3:5" customFormat="1" ht="15" x14ac:dyDescent="0.25">
      <c r="C628" s="129"/>
      <c r="D628" s="130"/>
      <c r="E628" s="131"/>
    </row>
    <row r="629" spans="3:5" customFormat="1" ht="15" x14ac:dyDescent="0.25">
      <c r="C629" s="129"/>
      <c r="D629" s="130"/>
      <c r="E629" s="131"/>
    </row>
    <row r="630" spans="3:5" customFormat="1" ht="15" x14ac:dyDescent="0.25">
      <c r="C630" s="129"/>
      <c r="D630" s="130"/>
      <c r="E630" s="131"/>
    </row>
    <row r="631" spans="3:5" customFormat="1" ht="15" x14ac:dyDescent="0.25">
      <c r="C631" s="129"/>
      <c r="D631" s="130"/>
      <c r="E631" s="131"/>
    </row>
    <row r="632" spans="3:5" customFormat="1" ht="15" x14ac:dyDescent="0.25">
      <c r="C632" s="129"/>
      <c r="D632" s="130"/>
      <c r="E632" s="131"/>
    </row>
    <row r="633" spans="3:5" customFormat="1" ht="15" x14ac:dyDescent="0.25">
      <c r="C633" s="129"/>
      <c r="D633" s="130"/>
      <c r="E633" s="131"/>
    </row>
    <row r="634" spans="3:5" customFormat="1" ht="15" x14ac:dyDescent="0.25">
      <c r="C634" s="129"/>
      <c r="D634" s="130"/>
      <c r="E634" s="131"/>
    </row>
    <row r="635" spans="3:5" customFormat="1" ht="15" x14ac:dyDescent="0.25">
      <c r="C635" s="129"/>
      <c r="D635" s="130"/>
      <c r="E635" s="131"/>
    </row>
    <row r="636" spans="3:5" customFormat="1" ht="15" x14ac:dyDescent="0.25">
      <c r="C636" s="129"/>
      <c r="D636" s="130"/>
      <c r="E636" s="131"/>
    </row>
    <row r="637" spans="3:5" customFormat="1" ht="15" x14ac:dyDescent="0.25">
      <c r="C637" s="129"/>
      <c r="D637" s="130"/>
      <c r="E637" s="131"/>
    </row>
    <row r="638" spans="3:5" customFormat="1" ht="15" x14ac:dyDescent="0.25">
      <c r="C638" s="129"/>
      <c r="D638" s="130"/>
      <c r="E638" s="131"/>
    </row>
    <row r="639" spans="3:5" customFormat="1" ht="15" x14ac:dyDescent="0.25">
      <c r="C639" s="129"/>
      <c r="D639" s="130"/>
      <c r="E639" s="131"/>
    </row>
    <row r="640" spans="3:5" customFormat="1" ht="15" x14ac:dyDescent="0.25">
      <c r="C640" s="129"/>
      <c r="D640" s="130"/>
      <c r="E640" s="131"/>
    </row>
    <row r="641" spans="3:5" customFormat="1" ht="15" x14ac:dyDescent="0.25">
      <c r="C641" s="129"/>
      <c r="D641" s="130"/>
      <c r="E641" s="131"/>
    </row>
    <row r="642" spans="3:5" customFormat="1" ht="15" x14ac:dyDescent="0.25">
      <c r="C642" s="129"/>
      <c r="D642" s="130"/>
      <c r="E642" s="131"/>
    </row>
    <row r="643" spans="3:5" customFormat="1" ht="15" x14ac:dyDescent="0.25">
      <c r="C643" s="129"/>
      <c r="D643" s="130"/>
      <c r="E643" s="131"/>
    </row>
    <row r="644" spans="3:5" customFormat="1" ht="15" x14ac:dyDescent="0.25">
      <c r="C644" s="129"/>
      <c r="D644" s="130"/>
      <c r="E644" s="131"/>
    </row>
    <row r="645" spans="3:5" customFormat="1" ht="15" x14ac:dyDescent="0.25">
      <c r="C645" s="129"/>
      <c r="D645" s="130"/>
      <c r="E645" s="131"/>
    </row>
    <row r="646" spans="3:5" customFormat="1" ht="15" x14ac:dyDescent="0.25">
      <c r="C646" s="129"/>
      <c r="D646" s="130"/>
      <c r="E646" s="131"/>
    </row>
    <row r="647" spans="3:5" customFormat="1" ht="15" x14ac:dyDescent="0.25">
      <c r="C647" s="129"/>
      <c r="D647" s="130"/>
      <c r="E647" s="131"/>
    </row>
    <row r="648" spans="3:5" customFormat="1" ht="15" x14ac:dyDescent="0.25">
      <c r="C648" s="129"/>
      <c r="D648" s="130"/>
      <c r="E648" s="131"/>
    </row>
    <row r="649" spans="3:5" customFormat="1" ht="15" x14ac:dyDescent="0.25">
      <c r="C649" s="129"/>
      <c r="D649" s="130"/>
      <c r="E649" s="131"/>
    </row>
    <row r="650" spans="3:5" customFormat="1" ht="15" x14ac:dyDescent="0.25">
      <c r="C650" s="129"/>
      <c r="D650" s="130"/>
      <c r="E650" s="131"/>
    </row>
    <row r="651" spans="3:5" customFormat="1" ht="15" x14ac:dyDescent="0.25">
      <c r="C651" s="129"/>
      <c r="D651" s="130"/>
      <c r="E651" s="131"/>
    </row>
    <row r="652" spans="3:5" customFormat="1" ht="15" x14ac:dyDescent="0.25">
      <c r="C652" s="129"/>
      <c r="D652" s="130"/>
      <c r="E652" s="131"/>
    </row>
    <row r="653" spans="3:5" customFormat="1" ht="15" x14ac:dyDescent="0.25">
      <c r="C653" s="129"/>
      <c r="D653" s="130"/>
      <c r="E653" s="131"/>
    </row>
    <row r="654" spans="3:5" customFormat="1" ht="15" x14ac:dyDescent="0.25">
      <c r="C654" s="129"/>
      <c r="D654" s="130"/>
      <c r="E654" s="131"/>
    </row>
    <row r="655" spans="3:5" customFormat="1" ht="15" x14ac:dyDescent="0.25">
      <c r="C655" s="129"/>
      <c r="D655" s="130"/>
      <c r="E655" s="131"/>
    </row>
    <row r="656" spans="3:5" customFormat="1" ht="15" x14ac:dyDescent="0.25">
      <c r="C656" s="129"/>
      <c r="D656" s="130"/>
      <c r="E656" s="131"/>
    </row>
    <row r="657" spans="3:5" customFormat="1" ht="15" x14ac:dyDescent="0.25">
      <c r="C657" s="129"/>
      <c r="D657" s="130"/>
      <c r="E657" s="131"/>
    </row>
    <row r="658" spans="3:5" customFormat="1" ht="15" x14ac:dyDescent="0.25">
      <c r="C658" s="129"/>
      <c r="D658" s="130"/>
      <c r="E658" s="131"/>
    </row>
    <row r="659" spans="3:5" customFormat="1" ht="15" x14ac:dyDescent="0.25">
      <c r="C659" s="129"/>
      <c r="D659" s="130"/>
      <c r="E659" s="131"/>
    </row>
    <row r="660" spans="3:5" customFormat="1" ht="15" x14ac:dyDescent="0.25">
      <c r="C660" s="129"/>
      <c r="D660" s="130"/>
      <c r="E660" s="131"/>
    </row>
    <row r="661" spans="3:5" customFormat="1" ht="15" x14ac:dyDescent="0.25">
      <c r="C661" s="129"/>
      <c r="D661" s="130"/>
      <c r="E661" s="131"/>
    </row>
    <row r="662" spans="3:5" customFormat="1" ht="15" x14ac:dyDescent="0.25">
      <c r="C662" s="129"/>
      <c r="D662" s="130"/>
      <c r="E662" s="131"/>
    </row>
    <row r="663" spans="3:5" customFormat="1" ht="15" x14ac:dyDescent="0.25">
      <c r="C663" s="129"/>
      <c r="D663" s="130"/>
      <c r="E663" s="131"/>
    </row>
    <row r="664" spans="3:5" customFormat="1" ht="15" x14ac:dyDescent="0.25">
      <c r="C664" s="129"/>
      <c r="D664" s="130"/>
      <c r="E664" s="131"/>
    </row>
    <row r="665" spans="3:5" customFormat="1" ht="15" x14ac:dyDescent="0.25">
      <c r="C665" s="129"/>
      <c r="D665" s="130"/>
      <c r="E665" s="131"/>
    </row>
    <row r="666" spans="3:5" customFormat="1" ht="15" x14ac:dyDescent="0.25">
      <c r="C666" s="129"/>
      <c r="D666" s="130"/>
      <c r="E666" s="131"/>
    </row>
    <row r="667" spans="3:5" customFormat="1" ht="15" x14ac:dyDescent="0.25">
      <c r="C667" s="129"/>
      <c r="D667" s="130"/>
      <c r="E667" s="131"/>
    </row>
    <row r="668" spans="3:5" customFormat="1" ht="15" x14ac:dyDescent="0.25">
      <c r="C668" s="129"/>
      <c r="D668" s="130"/>
      <c r="E668" s="131"/>
    </row>
    <row r="669" spans="3:5" customFormat="1" ht="15" x14ac:dyDescent="0.25">
      <c r="C669" s="129"/>
      <c r="D669" s="130"/>
      <c r="E669" s="131"/>
    </row>
    <row r="670" spans="3:5" customFormat="1" ht="15" x14ac:dyDescent="0.25">
      <c r="C670" s="129"/>
      <c r="D670" s="130"/>
      <c r="E670" s="131"/>
    </row>
    <row r="671" spans="3:5" customFormat="1" ht="15" x14ac:dyDescent="0.25">
      <c r="C671" s="129"/>
      <c r="D671" s="130"/>
      <c r="E671" s="131"/>
    </row>
    <row r="672" spans="3:5" customFormat="1" ht="15" x14ac:dyDescent="0.25">
      <c r="C672" s="129"/>
      <c r="D672" s="130"/>
      <c r="E672" s="131"/>
    </row>
    <row r="673" spans="3:5" customFormat="1" ht="15" x14ac:dyDescent="0.25">
      <c r="C673" s="129"/>
      <c r="D673" s="130"/>
      <c r="E673" s="131"/>
    </row>
    <row r="674" spans="3:5" customFormat="1" ht="15" x14ac:dyDescent="0.25">
      <c r="C674" s="129"/>
      <c r="D674" s="130"/>
      <c r="E674" s="131"/>
    </row>
    <row r="675" spans="3:5" customFormat="1" ht="15" x14ac:dyDescent="0.25">
      <c r="C675" s="129"/>
      <c r="D675" s="130"/>
      <c r="E675" s="131"/>
    </row>
    <row r="676" spans="3:5" customFormat="1" ht="15" x14ac:dyDescent="0.25">
      <c r="C676" s="129"/>
      <c r="D676" s="130"/>
      <c r="E676" s="131"/>
    </row>
    <row r="677" spans="3:5" customFormat="1" ht="15" x14ac:dyDescent="0.25">
      <c r="C677" s="129"/>
      <c r="D677" s="130"/>
      <c r="E677" s="131"/>
    </row>
    <row r="678" spans="3:5" customFormat="1" ht="15" x14ac:dyDescent="0.25">
      <c r="C678" s="129"/>
      <c r="D678" s="130"/>
      <c r="E678" s="131"/>
    </row>
    <row r="679" spans="3:5" customFormat="1" ht="15" x14ac:dyDescent="0.25">
      <c r="C679" s="129"/>
      <c r="D679" s="130"/>
      <c r="E679" s="131"/>
    </row>
    <row r="680" spans="3:5" customFormat="1" ht="15" x14ac:dyDescent="0.25">
      <c r="C680" s="129"/>
      <c r="D680" s="130"/>
      <c r="E680" s="131"/>
    </row>
    <row r="681" spans="3:5" customFormat="1" ht="15" x14ac:dyDescent="0.25">
      <c r="C681" s="129"/>
      <c r="D681" s="130"/>
      <c r="E681" s="131"/>
    </row>
    <row r="682" spans="3:5" customFormat="1" ht="15" x14ac:dyDescent="0.25">
      <c r="C682" s="129"/>
      <c r="D682" s="130"/>
      <c r="E682" s="131"/>
    </row>
    <row r="683" spans="3:5" customFormat="1" ht="15" x14ac:dyDescent="0.25">
      <c r="C683" s="129"/>
      <c r="D683" s="130"/>
      <c r="E683" s="131"/>
    </row>
    <row r="684" spans="3:5" customFormat="1" ht="15" x14ac:dyDescent="0.25">
      <c r="C684" s="129"/>
      <c r="D684" s="130"/>
      <c r="E684" s="131"/>
    </row>
    <row r="685" spans="3:5" customFormat="1" ht="15" x14ac:dyDescent="0.25">
      <c r="C685" s="129"/>
      <c r="D685" s="130"/>
      <c r="E685" s="131"/>
    </row>
    <row r="686" spans="3:5" customFormat="1" ht="15" x14ac:dyDescent="0.25">
      <c r="C686" s="129"/>
      <c r="D686" s="130"/>
      <c r="E686" s="131"/>
    </row>
    <row r="687" spans="3:5" customFormat="1" ht="15" x14ac:dyDescent="0.25">
      <c r="C687" s="129"/>
      <c r="D687" s="130"/>
      <c r="E687" s="131"/>
    </row>
    <row r="688" spans="3:5" customFormat="1" ht="15" x14ac:dyDescent="0.25">
      <c r="C688" s="129"/>
      <c r="D688" s="130"/>
      <c r="E688" s="131"/>
    </row>
    <row r="689" spans="3:5" customFormat="1" ht="15" x14ac:dyDescent="0.25">
      <c r="C689" s="129"/>
      <c r="D689" s="130"/>
      <c r="E689" s="131"/>
    </row>
    <row r="690" spans="3:5" customFormat="1" ht="15" x14ac:dyDescent="0.25">
      <c r="C690" s="129"/>
      <c r="D690" s="130"/>
      <c r="E690" s="131"/>
    </row>
    <row r="691" spans="3:5" customFormat="1" ht="15" x14ac:dyDescent="0.25">
      <c r="C691" s="129"/>
      <c r="D691" s="130"/>
      <c r="E691" s="131"/>
    </row>
    <row r="692" spans="3:5" customFormat="1" ht="15" x14ac:dyDescent="0.25">
      <c r="C692" s="129"/>
      <c r="D692" s="130"/>
      <c r="E692" s="131"/>
    </row>
    <row r="693" spans="3:5" customFormat="1" ht="15" x14ac:dyDescent="0.25">
      <c r="C693" s="129"/>
      <c r="D693" s="130"/>
      <c r="E693" s="131"/>
    </row>
    <row r="694" spans="3:5" customFormat="1" ht="15" x14ac:dyDescent="0.25">
      <c r="C694" s="129"/>
      <c r="D694" s="130"/>
      <c r="E694" s="131"/>
    </row>
    <row r="695" spans="3:5" customFormat="1" ht="15" x14ac:dyDescent="0.25">
      <c r="C695" s="129"/>
      <c r="D695" s="130"/>
      <c r="E695" s="131"/>
    </row>
    <row r="696" spans="3:5" customFormat="1" ht="15" x14ac:dyDescent="0.25">
      <c r="C696" s="129"/>
      <c r="D696" s="130"/>
      <c r="E696" s="131"/>
    </row>
    <row r="697" spans="3:5" customFormat="1" ht="15" x14ac:dyDescent="0.25">
      <c r="C697" s="129"/>
      <c r="D697" s="130"/>
      <c r="E697" s="131"/>
    </row>
    <row r="698" spans="3:5" customFormat="1" ht="15" x14ac:dyDescent="0.25">
      <c r="C698" s="129"/>
      <c r="D698" s="130"/>
      <c r="E698" s="131"/>
    </row>
    <row r="699" spans="3:5" customFormat="1" ht="15" x14ac:dyDescent="0.25">
      <c r="C699" s="129"/>
      <c r="D699" s="130"/>
      <c r="E699" s="131"/>
    </row>
    <row r="700" spans="3:5" customFormat="1" ht="15" x14ac:dyDescent="0.25">
      <c r="C700" s="129"/>
      <c r="D700" s="130"/>
      <c r="E700" s="131"/>
    </row>
    <row r="701" spans="3:5" customFormat="1" ht="15" x14ac:dyDescent="0.25">
      <c r="C701" s="129"/>
      <c r="D701" s="130"/>
      <c r="E701" s="131"/>
    </row>
    <row r="702" spans="3:5" customFormat="1" ht="15" x14ac:dyDescent="0.25">
      <c r="C702" s="129"/>
      <c r="D702" s="130"/>
      <c r="E702" s="131"/>
    </row>
    <row r="703" spans="3:5" customFormat="1" ht="15" x14ac:dyDescent="0.25">
      <c r="C703" s="129"/>
      <c r="D703" s="130"/>
      <c r="E703" s="131"/>
    </row>
    <row r="704" spans="3:5" customFormat="1" ht="15" x14ac:dyDescent="0.25">
      <c r="C704" s="129"/>
      <c r="D704" s="130"/>
      <c r="E704" s="131"/>
    </row>
    <row r="705" spans="3:5" customFormat="1" ht="15" x14ac:dyDescent="0.25">
      <c r="C705" s="129"/>
      <c r="D705" s="130"/>
      <c r="E705" s="131"/>
    </row>
    <row r="706" spans="3:5" customFormat="1" ht="15" x14ac:dyDescent="0.25">
      <c r="C706" s="129"/>
      <c r="D706" s="130"/>
      <c r="E706" s="131"/>
    </row>
    <row r="707" spans="3:5" customFormat="1" ht="15" x14ac:dyDescent="0.25">
      <c r="C707" s="129"/>
      <c r="D707" s="130"/>
      <c r="E707" s="131"/>
    </row>
    <row r="708" spans="3:5" customFormat="1" ht="15" x14ac:dyDescent="0.25">
      <c r="C708" s="129"/>
      <c r="D708" s="130"/>
      <c r="E708" s="131"/>
    </row>
    <row r="709" spans="3:5" customFormat="1" ht="15" x14ac:dyDescent="0.25">
      <c r="C709" s="129"/>
      <c r="D709" s="130"/>
      <c r="E709" s="131"/>
    </row>
    <row r="710" spans="3:5" customFormat="1" ht="15" x14ac:dyDescent="0.25">
      <c r="C710" s="129"/>
      <c r="D710" s="130"/>
      <c r="E710" s="131"/>
    </row>
    <row r="711" spans="3:5" customFormat="1" ht="15" x14ac:dyDescent="0.25">
      <c r="C711" s="129"/>
      <c r="D711" s="130"/>
      <c r="E711" s="131"/>
    </row>
    <row r="712" spans="3:5" customFormat="1" ht="15" x14ac:dyDescent="0.25">
      <c r="C712" s="129"/>
      <c r="D712" s="130"/>
      <c r="E712" s="131"/>
    </row>
    <row r="713" spans="3:5" customFormat="1" ht="15" x14ac:dyDescent="0.25">
      <c r="C713" s="129"/>
      <c r="D713" s="130"/>
      <c r="E713" s="131"/>
    </row>
    <row r="714" spans="3:5" customFormat="1" ht="15" x14ac:dyDescent="0.25">
      <c r="C714" s="129"/>
      <c r="D714" s="130"/>
      <c r="E714" s="131"/>
    </row>
    <row r="715" spans="3:5" customFormat="1" ht="15" x14ac:dyDescent="0.25">
      <c r="C715" s="129"/>
      <c r="D715" s="130"/>
      <c r="E715" s="131"/>
    </row>
    <row r="716" spans="3:5" customFormat="1" ht="15" x14ac:dyDescent="0.25">
      <c r="C716" s="129"/>
      <c r="D716" s="130"/>
      <c r="E716" s="131"/>
    </row>
    <row r="717" spans="3:5" customFormat="1" ht="15" x14ac:dyDescent="0.25">
      <c r="C717" s="129"/>
      <c r="D717" s="130"/>
      <c r="E717" s="131"/>
    </row>
    <row r="718" spans="3:5" customFormat="1" ht="15" x14ac:dyDescent="0.25">
      <c r="C718" s="129"/>
      <c r="D718" s="130"/>
      <c r="E718" s="131"/>
    </row>
    <row r="719" spans="3:5" customFormat="1" ht="15" x14ac:dyDescent="0.25">
      <c r="C719" s="129"/>
      <c r="D719" s="130"/>
      <c r="E719" s="131"/>
    </row>
    <row r="720" spans="3:5" customFormat="1" ht="15" x14ac:dyDescent="0.25">
      <c r="C720" s="129"/>
      <c r="D720" s="130"/>
      <c r="E720" s="131"/>
    </row>
    <row r="721" spans="3:5" customFormat="1" ht="15" x14ac:dyDescent="0.25">
      <c r="C721" s="129"/>
      <c r="D721" s="130"/>
      <c r="E721" s="131"/>
    </row>
    <row r="722" spans="3:5" customFormat="1" ht="15" x14ac:dyDescent="0.25">
      <c r="C722" s="129"/>
      <c r="D722" s="130"/>
      <c r="E722" s="131"/>
    </row>
    <row r="723" spans="3:5" customFormat="1" ht="15" x14ac:dyDescent="0.25">
      <c r="C723" s="129"/>
      <c r="D723" s="130"/>
      <c r="E723" s="131"/>
    </row>
    <row r="724" spans="3:5" customFormat="1" ht="15" x14ac:dyDescent="0.25">
      <c r="C724" s="129"/>
      <c r="D724" s="130"/>
      <c r="E724" s="131"/>
    </row>
    <row r="725" spans="3:5" customFormat="1" ht="15" x14ac:dyDescent="0.25">
      <c r="C725" s="129"/>
      <c r="D725" s="130"/>
      <c r="E725" s="131"/>
    </row>
    <row r="726" spans="3:5" customFormat="1" ht="15" x14ac:dyDescent="0.25">
      <c r="C726" s="129"/>
      <c r="D726" s="130"/>
      <c r="E726" s="131"/>
    </row>
    <row r="727" spans="3:5" customFormat="1" ht="15" x14ac:dyDescent="0.25">
      <c r="C727" s="129"/>
      <c r="D727" s="130"/>
      <c r="E727" s="131"/>
    </row>
    <row r="728" spans="3:5" customFormat="1" ht="15" x14ac:dyDescent="0.25">
      <c r="C728" s="129"/>
      <c r="D728" s="130"/>
      <c r="E728" s="131"/>
    </row>
    <row r="729" spans="3:5" customFormat="1" ht="15" x14ac:dyDescent="0.25">
      <c r="C729" s="129"/>
      <c r="D729" s="130"/>
      <c r="E729" s="131"/>
    </row>
    <row r="730" spans="3:5" customFormat="1" ht="15" x14ac:dyDescent="0.25">
      <c r="C730" s="129"/>
      <c r="D730" s="130"/>
      <c r="E730" s="131"/>
    </row>
    <row r="731" spans="3:5" customFormat="1" ht="15" x14ac:dyDescent="0.25">
      <c r="C731" s="129"/>
      <c r="D731" s="130"/>
      <c r="E731" s="131"/>
    </row>
    <row r="732" spans="3:5" customFormat="1" ht="15" x14ac:dyDescent="0.25">
      <c r="C732" s="129"/>
      <c r="D732" s="130"/>
      <c r="E732" s="131"/>
    </row>
    <row r="733" spans="3:5" customFormat="1" ht="15" x14ac:dyDescent="0.25">
      <c r="C733" s="129"/>
      <c r="D733" s="130"/>
      <c r="E733" s="131"/>
    </row>
    <row r="734" spans="3:5" customFormat="1" ht="15" x14ac:dyDescent="0.25">
      <c r="C734" s="129"/>
      <c r="D734" s="130"/>
      <c r="E734" s="131"/>
    </row>
    <row r="735" spans="3:5" customFormat="1" ht="15" x14ac:dyDescent="0.25">
      <c r="C735" s="129"/>
      <c r="D735" s="130"/>
      <c r="E735" s="131"/>
    </row>
    <row r="736" spans="3:5" customFormat="1" ht="15" x14ac:dyDescent="0.25">
      <c r="C736" s="129"/>
      <c r="D736" s="130"/>
      <c r="E736" s="131"/>
    </row>
    <row r="737" spans="3:5" customFormat="1" ht="15" x14ac:dyDescent="0.25">
      <c r="C737" s="129"/>
      <c r="D737" s="130"/>
      <c r="E737" s="131"/>
    </row>
    <row r="738" spans="3:5" customFormat="1" ht="15" x14ac:dyDescent="0.25">
      <c r="C738" s="129"/>
      <c r="D738" s="130"/>
      <c r="E738" s="131"/>
    </row>
    <row r="739" spans="3:5" customFormat="1" ht="15" x14ac:dyDescent="0.25">
      <c r="C739" s="129"/>
      <c r="D739" s="130"/>
      <c r="E739" s="131"/>
    </row>
    <row r="740" spans="3:5" customFormat="1" ht="15" x14ac:dyDescent="0.25">
      <c r="C740" s="129"/>
      <c r="D740" s="130"/>
      <c r="E740" s="131"/>
    </row>
    <row r="741" spans="3:5" customFormat="1" ht="15" x14ac:dyDescent="0.25">
      <c r="C741" s="129"/>
      <c r="D741" s="130"/>
      <c r="E741" s="131"/>
    </row>
    <row r="742" spans="3:5" customFormat="1" ht="15" x14ac:dyDescent="0.25">
      <c r="C742" s="129"/>
      <c r="D742" s="130"/>
      <c r="E742" s="131"/>
    </row>
    <row r="743" spans="3:5" customFormat="1" ht="15" x14ac:dyDescent="0.25">
      <c r="C743" s="129"/>
      <c r="D743" s="130"/>
      <c r="E743" s="131"/>
    </row>
    <row r="744" spans="3:5" customFormat="1" ht="15" x14ac:dyDescent="0.25">
      <c r="C744" s="129"/>
      <c r="D744" s="130"/>
      <c r="E744" s="131"/>
    </row>
    <row r="745" spans="3:5" customFormat="1" ht="15" x14ac:dyDescent="0.25">
      <c r="C745" s="129"/>
      <c r="D745" s="130"/>
      <c r="E745" s="131"/>
    </row>
    <row r="746" spans="3:5" customFormat="1" ht="15" x14ac:dyDescent="0.25">
      <c r="C746" s="129"/>
      <c r="D746" s="130"/>
      <c r="E746" s="131"/>
    </row>
    <row r="747" spans="3:5" customFormat="1" ht="15" x14ac:dyDescent="0.25">
      <c r="C747" s="129"/>
      <c r="D747" s="130"/>
      <c r="E747" s="131"/>
    </row>
    <row r="748" spans="3:5" customFormat="1" ht="15" x14ac:dyDescent="0.25">
      <c r="C748" s="129"/>
      <c r="D748" s="130"/>
      <c r="E748" s="131"/>
    </row>
    <row r="749" spans="3:5" customFormat="1" ht="15" x14ac:dyDescent="0.25">
      <c r="C749" s="129"/>
      <c r="D749" s="130"/>
      <c r="E749" s="131"/>
    </row>
    <row r="750" spans="3:5" customFormat="1" ht="15" x14ac:dyDescent="0.25">
      <c r="C750" s="129"/>
      <c r="D750" s="130"/>
      <c r="E750" s="131"/>
    </row>
    <row r="751" spans="3:5" customFormat="1" ht="15" x14ac:dyDescent="0.25">
      <c r="C751" s="129"/>
      <c r="D751" s="130"/>
      <c r="E751" s="131"/>
    </row>
    <row r="752" spans="3:5" customFormat="1" ht="15" x14ac:dyDescent="0.25">
      <c r="C752" s="129"/>
      <c r="D752" s="130"/>
      <c r="E752" s="131"/>
    </row>
    <row r="753" spans="3:5" customFormat="1" ht="15" x14ac:dyDescent="0.25">
      <c r="C753" s="129"/>
      <c r="D753" s="130"/>
      <c r="E753" s="131"/>
    </row>
    <row r="754" spans="3:5" customFormat="1" ht="15" x14ac:dyDescent="0.25">
      <c r="C754" s="129"/>
      <c r="D754" s="130"/>
      <c r="E754" s="131"/>
    </row>
    <row r="755" spans="3:5" customFormat="1" ht="15" x14ac:dyDescent="0.25">
      <c r="C755" s="129"/>
      <c r="D755" s="130"/>
      <c r="E755" s="131"/>
    </row>
    <row r="756" spans="3:5" customFormat="1" ht="15" x14ac:dyDescent="0.25">
      <c r="C756" s="129"/>
      <c r="D756" s="130"/>
      <c r="E756" s="131"/>
    </row>
    <row r="757" spans="3:5" customFormat="1" ht="15" x14ac:dyDescent="0.25">
      <c r="C757" s="129"/>
      <c r="D757" s="130"/>
      <c r="E757" s="131"/>
    </row>
    <row r="758" spans="3:5" customFormat="1" ht="15" x14ac:dyDescent="0.25">
      <c r="C758" s="129"/>
      <c r="D758" s="130"/>
      <c r="E758" s="131"/>
    </row>
    <row r="759" spans="3:5" customFormat="1" ht="15" x14ac:dyDescent="0.25">
      <c r="C759" s="129"/>
      <c r="D759" s="130"/>
      <c r="E759" s="131"/>
    </row>
    <row r="760" spans="3:5" customFormat="1" ht="15" x14ac:dyDescent="0.25">
      <c r="C760" s="129"/>
      <c r="D760" s="130"/>
      <c r="E760" s="131"/>
    </row>
    <row r="761" spans="3:5" customFormat="1" ht="15" x14ac:dyDescent="0.25">
      <c r="C761" s="129"/>
      <c r="D761" s="130"/>
      <c r="E761" s="131"/>
    </row>
    <row r="762" spans="3:5" customFormat="1" ht="15" x14ac:dyDescent="0.25">
      <c r="C762" s="129"/>
      <c r="D762" s="130"/>
      <c r="E762" s="131"/>
    </row>
    <row r="763" spans="3:5" customFormat="1" ht="15" x14ac:dyDescent="0.25">
      <c r="C763" s="129"/>
      <c r="D763" s="130"/>
      <c r="E763" s="131"/>
    </row>
    <row r="764" spans="3:5" customFormat="1" ht="15" x14ac:dyDescent="0.25">
      <c r="C764" s="129"/>
      <c r="D764" s="130"/>
      <c r="E764" s="131"/>
    </row>
    <row r="765" spans="3:5" customFormat="1" ht="15" x14ac:dyDescent="0.25">
      <c r="C765" s="129"/>
      <c r="D765" s="130"/>
      <c r="E765" s="131"/>
    </row>
    <row r="766" spans="3:5" customFormat="1" ht="15" x14ac:dyDescent="0.25">
      <c r="C766" s="129"/>
      <c r="D766" s="130"/>
      <c r="E766" s="131"/>
    </row>
    <row r="767" spans="3:5" customFormat="1" ht="15" x14ac:dyDescent="0.25">
      <c r="C767" s="129"/>
      <c r="D767" s="130"/>
      <c r="E767" s="131"/>
    </row>
    <row r="768" spans="3:5" customFormat="1" ht="15" x14ac:dyDescent="0.25">
      <c r="C768" s="129"/>
      <c r="D768" s="130"/>
      <c r="E768" s="131"/>
    </row>
    <row r="769" spans="3:5" customFormat="1" ht="15" x14ac:dyDescent="0.25">
      <c r="C769" s="129"/>
      <c r="D769" s="130"/>
      <c r="E769" s="131"/>
    </row>
    <row r="770" spans="3:5" customFormat="1" ht="15" x14ac:dyDescent="0.25">
      <c r="C770" s="129"/>
      <c r="D770" s="130"/>
      <c r="E770" s="131"/>
    </row>
    <row r="771" spans="3:5" customFormat="1" ht="15" x14ac:dyDescent="0.25">
      <c r="C771" s="129"/>
      <c r="D771" s="130"/>
      <c r="E771" s="131"/>
    </row>
    <row r="772" spans="3:5" customFormat="1" ht="15" x14ac:dyDescent="0.25">
      <c r="C772" s="129"/>
      <c r="D772" s="130"/>
      <c r="E772" s="131"/>
    </row>
    <row r="773" spans="3:5" customFormat="1" ht="15" x14ac:dyDescent="0.25">
      <c r="C773" s="129"/>
      <c r="D773" s="130"/>
      <c r="E773" s="131"/>
    </row>
    <row r="774" spans="3:5" customFormat="1" ht="15" x14ac:dyDescent="0.25">
      <c r="C774" s="129"/>
      <c r="D774" s="130"/>
      <c r="E774" s="131"/>
    </row>
    <row r="775" spans="3:5" customFormat="1" ht="15" x14ac:dyDescent="0.25">
      <c r="C775" s="129"/>
      <c r="D775" s="130"/>
      <c r="E775" s="131"/>
    </row>
    <row r="776" spans="3:5" customFormat="1" ht="15" x14ac:dyDescent="0.25">
      <c r="C776" s="129"/>
      <c r="D776" s="130"/>
      <c r="E776" s="131"/>
    </row>
    <row r="777" spans="3:5" customFormat="1" ht="15" x14ac:dyDescent="0.25">
      <c r="C777" s="129"/>
      <c r="D777" s="130"/>
      <c r="E777" s="131"/>
    </row>
    <row r="778" spans="3:5" customFormat="1" ht="15" x14ac:dyDescent="0.25">
      <c r="C778" s="129"/>
      <c r="D778" s="130"/>
      <c r="E778" s="131"/>
    </row>
    <row r="779" spans="3:5" customFormat="1" ht="15" x14ac:dyDescent="0.25">
      <c r="C779" s="129"/>
      <c r="D779" s="130"/>
      <c r="E779" s="131"/>
    </row>
    <row r="780" spans="3:5" customFormat="1" ht="15" x14ac:dyDescent="0.25">
      <c r="C780" s="129"/>
      <c r="D780" s="130"/>
      <c r="E780" s="131"/>
    </row>
    <row r="781" spans="3:5" customFormat="1" ht="15" x14ac:dyDescent="0.25">
      <c r="C781" s="129"/>
      <c r="D781" s="130"/>
      <c r="E781" s="131"/>
    </row>
    <row r="782" spans="3:5" customFormat="1" ht="15" x14ac:dyDescent="0.25">
      <c r="C782" s="129"/>
      <c r="D782" s="130"/>
      <c r="E782" s="131"/>
    </row>
    <row r="783" spans="3:5" customFormat="1" ht="15" x14ac:dyDescent="0.25">
      <c r="C783" s="129"/>
      <c r="D783" s="130"/>
      <c r="E783" s="131"/>
    </row>
    <row r="784" spans="3:5" customFormat="1" ht="15" x14ac:dyDescent="0.25">
      <c r="C784" s="129"/>
      <c r="D784" s="130"/>
      <c r="E784" s="131"/>
    </row>
    <row r="785" spans="3:5" customFormat="1" ht="15" x14ac:dyDescent="0.25">
      <c r="C785" s="129"/>
      <c r="D785" s="130"/>
      <c r="E785" s="131"/>
    </row>
    <row r="786" spans="3:5" customFormat="1" ht="15" x14ac:dyDescent="0.25">
      <c r="C786" s="129"/>
      <c r="D786" s="130"/>
      <c r="E786" s="131"/>
    </row>
    <row r="787" spans="3:5" customFormat="1" ht="15" x14ac:dyDescent="0.25">
      <c r="C787" s="129"/>
      <c r="D787" s="130"/>
      <c r="E787" s="131"/>
    </row>
    <row r="788" spans="3:5" customFormat="1" ht="15" x14ac:dyDescent="0.25">
      <c r="C788" s="129"/>
      <c r="D788" s="130"/>
      <c r="E788" s="131"/>
    </row>
    <row r="789" spans="3:5" customFormat="1" ht="15" x14ac:dyDescent="0.25">
      <c r="C789" s="129"/>
      <c r="D789" s="130"/>
      <c r="E789" s="131"/>
    </row>
    <row r="790" spans="3:5" customFormat="1" ht="15" x14ac:dyDescent="0.25">
      <c r="C790" s="129"/>
      <c r="D790" s="130"/>
      <c r="E790" s="131"/>
    </row>
    <row r="791" spans="3:5" customFormat="1" ht="15" x14ac:dyDescent="0.25">
      <c r="C791" s="129"/>
      <c r="D791" s="130"/>
      <c r="E791" s="131"/>
    </row>
    <row r="792" spans="3:5" customFormat="1" ht="15" x14ac:dyDescent="0.25">
      <c r="C792" s="129"/>
      <c r="D792" s="130"/>
      <c r="E792" s="131"/>
    </row>
    <row r="793" spans="3:5" customFormat="1" ht="15" x14ac:dyDescent="0.25">
      <c r="C793" s="129"/>
      <c r="D793" s="130"/>
      <c r="E793" s="131"/>
    </row>
    <row r="794" spans="3:5" customFormat="1" ht="15" x14ac:dyDescent="0.25">
      <c r="C794" s="129"/>
      <c r="D794" s="130"/>
      <c r="E794" s="131"/>
    </row>
    <row r="795" spans="3:5" customFormat="1" ht="15" x14ac:dyDescent="0.25">
      <c r="C795" s="129"/>
      <c r="D795" s="130"/>
      <c r="E795" s="131"/>
    </row>
    <row r="796" spans="3:5" customFormat="1" ht="15" x14ac:dyDescent="0.25">
      <c r="C796" s="129"/>
      <c r="D796" s="130"/>
      <c r="E796" s="131"/>
    </row>
    <row r="797" spans="3:5" customFormat="1" ht="15" x14ac:dyDescent="0.25">
      <c r="C797" s="129"/>
      <c r="D797" s="130"/>
      <c r="E797" s="131"/>
    </row>
    <row r="798" spans="3:5" customFormat="1" ht="15" x14ac:dyDescent="0.25">
      <c r="C798" s="129"/>
      <c r="D798" s="130"/>
      <c r="E798" s="131"/>
    </row>
    <row r="799" spans="3:5" customFormat="1" ht="15" x14ac:dyDescent="0.25">
      <c r="C799" s="129"/>
      <c r="D799" s="130"/>
      <c r="E799" s="131"/>
    </row>
    <row r="800" spans="3:5" customFormat="1" ht="15" x14ac:dyDescent="0.25">
      <c r="C800" s="129"/>
      <c r="D800" s="130"/>
      <c r="E800" s="131"/>
    </row>
    <row r="801" spans="3:5" customFormat="1" ht="15" x14ac:dyDescent="0.25">
      <c r="C801" s="129"/>
      <c r="D801" s="130"/>
      <c r="E801" s="131"/>
    </row>
    <row r="802" spans="3:5" customFormat="1" ht="15" x14ac:dyDescent="0.25">
      <c r="C802" s="129"/>
      <c r="D802" s="130"/>
      <c r="E802" s="131"/>
    </row>
    <row r="803" spans="3:5" customFormat="1" ht="15" x14ac:dyDescent="0.25">
      <c r="C803" s="129"/>
      <c r="D803" s="130"/>
      <c r="E803" s="131"/>
    </row>
    <row r="804" spans="3:5" customFormat="1" ht="15" x14ac:dyDescent="0.25">
      <c r="C804" s="129"/>
      <c r="D804" s="130"/>
      <c r="E804" s="131"/>
    </row>
    <row r="805" spans="3:5" customFormat="1" ht="15" x14ac:dyDescent="0.25">
      <c r="C805" s="129"/>
      <c r="D805" s="130"/>
      <c r="E805" s="131"/>
    </row>
    <row r="806" spans="3:5" customFormat="1" ht="15" x14ac:dyDescent="0.25">
      <c r="C806" s="129"/>
      <c r="D806" s="130"/>
      <c r="E806" s="131"/>
    </row>
    <row r="807" spans="3:5" customFormat="1" ht="15" x14ac:dyDescent="0.25">
      <c r="C807" s="129"/>
      <c r="D807" s="130"/>
      <c r="E807" s="131"/>
    </row>
    <row r="808" spans="3:5" customFormat="1" ht="15" x14ac:dyDescent="0.25">
      <c r="C808" s="129"/>
      <c r="D808" s="130"/>
      <c r="E808" s="131"/>
    </row>
    <row r="809" spans="3:5" customFormat="1" ht="15" x14ac:dyDescent="0.25">
      <c r="C809" s="129"/>
      <c r="D809" s="130"/>
      <c r="E809" s="131"/>
    </row>
    <row r="810" spans="3:5" customFormat="1" ht="15" x14ac:dyDescent="0.25">
      <c r="C810" s="129"/>
      <c r="D810" s="130"/>
      <c r="E810" s="131"/>
    </row>
    <row r="811" spans="3:5" customFormat="1" ht="15" x14ac:dyDescent="0.25">
      <c r="C811" s="129"/>
      <c r="D811" s="130"/>
      <c r="E811" s="131"/>
    </row>
    <row r="812" spans="3:5" customFormat="1" ht="15" x14ac:dyDescent="0.25">
      <c r="C812" s="129"/>
      <c r="D812" s="130"/>
      <c r="E812" s="131"/>
    </row>
    <row r="813" spans="3:5" customFormat="1" ht="15" x14ac:dyDescent="0.25">
      <c r="C813" s="129"/>
      <c r="D813" s="130"/>
      <c r="E813" s="131"/>
    </row>
    <row r="814" spans="3:5" customFormat="1" ht="15" x14ac:dyDescent="0.25">
      <c r="C814" s="129"/>
      <c r="D814" s="130"/>
      <c r="E814" s="131"/>
    </row>
    <row r="815" spans="3:5" customFormat="1" ht="15" x14ac:dyDescent="0.25">
      <c r="C815" s="129"/>
      <c r="D815" s="130"/>
      <c r="E815" s="131"/>
    </row>
    <row r="816" spans="3:5" customFormat="1" ht="15" x14ac:dyDescent="0.25">
      <c r="C816" s="129"/>
      <c r="D816" s="130"/>
      <c r="E816" s="131"/>
    </row>
    <row r="817" spans="3:5" customFormat="1" ht="15" x14ac:dyDescent="0.25">
      <c r="C817" s="129"/>
      <c r="D817" s="130"/>
      <c r="E817" s="131"/>
    </row>
    <row r="818" spans="3:5" customFormat="1" ht="15" x14ac:dyDescent="0.25">
      <c r="C818" s="129"/>
      <c r="D818" s="130"/>
      <c r="E818" s="131"/>
    </row>
    <row r="819" spans="3:5" customFormat="1" ht="15" x14ac:dyDescent="0.25">
      <c r="C819" s="129"/>
      <c r="D819" s="130"/>
      <c r="E819" s="131"/>
    </row>
    <row r="820" spans="3:5" customFormat="1" ht="15" x14ac:dyDescent="0.25">
      <c r="C820" s="129"/>
      <c r="D820" s="130"/>
      <c r="E820" s="131"/>
    </row>
    <row r="821" spans="3:5" customFormat="1" ht="15" x14ac:dyDescent="0.25">
      <c r="C821" s="129"/>
      <c r="D821" s="130"/>
      <c r="E821" s="131"/>
    </row>
    <row r="822" spans="3:5" customFormat="1" ht="15" x14ac:dyDescent="0.25">
      <c r="C822" s="129"/>
      <c r="D822" s="130"/>
      <c r="E822" s="131"/>
    </row>
    <row r="823" spans="3:5" customFormat="1" ht="15" x14ac:dyDescent="0.25">
      <c r="C823" s="129"/>
      <c r="D823" s="130"/>
      <c r="E823" s="131"/>
    </row>
    <row r="824" spans="3:5" customFormat="1" ht="15" x14ac:dyDescent="0.25">
      <c r="C824" s="129"/>
      <c r="D824" s="130"/>
      <c r="E824" s="131"/>
    </row>
    <row r="825" spans="3:5" customFormat="1" ht="15" x14ac:dyDescent="0.25">
      <c r="C825" s="129"/>
      <c r="D825" s="130"/>
      <c r="E825" s="131"/>
    </row>
    <row r="826" spans="3:5" customFormat="1" ht="15" x14ac:dyDescent="0.25">
      <c r="C826" s="129"/>
      <c r="D826" s="130"/>
      <c r="E826" s="131"/>
    </row>
    <row r="827" spans="3:5" customFormat="1" ht="15" x14ac:dyDescent="0.25">
      <c r="C827" s="129"/>
      <c r="D827" s="130"/>
      <c r="E827" s="131"/>
    </row>
    <row r="828" spans="3:5" customFormat="1" ht="15" x14ac:dyDescent="0.25">
      <c r="C828" s="129"/>
      <c r="D828" s="130"/>
      <c r="E828" s="131"/>
    </row>
    <row r="829" spans="3:5" customFormat="1" ht="15" x14ac:dyDescent="0.25">
      <c r="C829" s="129"/>
      <c r="D829" s="130"/>
      <c r="E829" s="131"/>
    </row>
    <row r="830" spans="3:5" customFormat="1" ht="15" x14ac:dyDescent="0.25">
      <c r="C830" s="129"/>
      <c r="D830" s="130"/>
      <c r="E830" s="131"/>
    </row>
    <row r="831" spans="3:5" customFormat="1" ht="15" x14ac:dyDescent="0.25">
      <c r="C831" s="129"/>
      <c r="D831" s="130"/>
      <c r="E831" s="131"/>
    </row>
    <row r="832" spans="3:5" customFormat="1" ht="15" x14ac:dyDescent="0.25">
      <c r="C832" s="129"/>
      <c r="D832" s="130"/>
      <c r="E832" s="131"/>
    </row>
    <row r="833" spans="3:5" customFormat="1" ht="15" x14ac:dyDescent="0.25">
      <c r="C833" s="129"/>
      <c r="D833" s="130"/>
      <c r="E833" s="131"/>
    </row>
    <row r="834" spans="3:5" customFormat="1" ht="15" x14ac:dyDescent="0.25">
      <c r="C834" s="129"/>
      <c r="D834" s="130"/>
      <c r="E834" s="131"/>
    </row>
    <row r="835" spans="3:5" customFormat="1" ht="15" x14ac:dyDescent="0.25">
      <c r="C835" s="129"/>
      <c r="D835" s="130"/>
      <c r="E835" s="131"/>
    </row>
    <row r="836" spans="3:5" customFormat="1" ht="15" x14ac:dyDescent="0.25">
      <c r="C836" s="129"/>
      <c r="D836" s="130"/>
      <c r="E836" s="131"/>
    </row>
    <row r="837" spans="3:5" customFormat="1" ht="15" x14ac:dyDescent="0.25">
      <c r="C837" s="129"/>
      <c r="D837" s="130"/>
      <c r="E837" s="131"/>
    </row>
    <row r="838" spans="3:5" customFormat="1" ht="15" x14ac:dyDescent="0.25">
      <c r="C838" s="129"/>
      <c r="D838" s="130"/>
      <c r="E838" s="131"/>
    </row>
    <row r="839" spans="3:5" customFormat="1" ht="15" x14ac:dyDescent="0.25">
      <c r="C839" s="129"/>
      <c r="D839" s="130"/>
      <c r="E839" s="131"/>
    </row>
    <row r="840" spans="3:5" customFormat="1" ht="15" x14ac:dyDescent="0.25">
      <c r="C840" s="129"/>
      <c r="D840" s="130"/>
      <c r="E840" s="131"/>
    </row>
    <row r="841" spans="3:5" customFormat="1" ht="15" x14ac:dyDescent="0.25">
      <c r="C841" s="129"/>
      <c r="D841" s="130"/>
      <c r="E841" s="131"/>
    </row>
    <row r="842" spans="3:5" customFormat="1" ht="15" x14ac:dyDescent="0.25">
      <c r="C842" s="129"/>
      <c r="D842" s="130"/>
      <c r="E842" s="131"/>
    </row>
    <row r="843" spans="3:5" customFormat="1" ht="15" x14ac:dyDescent="0.25">
      <c r="C843" s="129"/>
      <c r="D843" s="130"/>
      <c r="E843" s="131"/>
    </row>
    <row r="844" spans="3:5" customFormat="1" ht="15" x14ac:dyDescent="0.25">
      <c r="C844" s="129"/>
      <c r="D844" s="130"/>
      <c r="E844" s="131"/>
    </row>
    <row r="845" spans="3:5" customFormat="1" ht="15" x14ac:dyDescent="0.25">
      <c r="C845" s="129"/>
      <c r="D845" s="130"/>
      <c r="E845" s="131"/>
    </row>
    <row r="846" spans="3:5" customFormat="1" ht="15" x14ac:dyDescent="0.25">
      <c r="C846" s="129"/>
      <c r="D846" s="130"/>
      <c r="E846" s="131"/>
    </row>
    <row r="847" spans="3:5" customFormat="1" ht="15" x14ac:dyDescent="0.25">
      <c r="C847" s="129"/>
      <c r="D847" s="130"/>
      <c r="E847" s="131"/>
    </row>
    <row r="848" spans="3:5" customFormat="1" ht="15" x14ac:dyDescent="0.25">
      <c r="C848" s="129"/>
      <c r="D848" s="130"/>
      <c r="E848" s="131"/>
    </row>
    <row r="849" spans="3:5" customFormat="1" ht="15" x14ac:dyDescent="0.25">
      <c r="C849" s="129"/>
      <c r="D849" s="130"/>
      <c r="E849" s="131"/>
    </row>
    <row r="850" spans="3:5" customFormat="1" ht="15" x14ac:dyDescent="0.25">
      <c r="C850" s="129"/>
      <c r="D850" s="130"/>
      <c r="E850" s="131"/>
    </row>
    <row r="851" spans="3:5" customFormat="1" ht="15" x14ac:dyDescent="0.25">
      <c r="C851" s="129"/>
      <c r="D851" s="130"/>
      <c r="E851" s="131"/>
    </row>
    <row r="852" spans="3:5" customFormat="1" ht="15" x14ac:dyDescent="0.25">
      <c r="C852" s="129"/>
      <c r="D852" s="130"/>
      <c r="E852" s="131"/>
    </row>
    <row r="853" spans="3:5" customFormat="1" ht="15" x14ac:dyDescent="0.25">
      <c r="C853" s="129"/>
      <c r="D853" s="130"/>
      <c r="E853" s="131"/>
    </row>
    <row r="854" spans="3:5" customFormat="1" ht="15" x14ac:dyDescent="0.25">
      <c r="C854" s="129"/>
      <c r="D854" s="130"/>
      <c r="E854" s="131"/>
    </row>
    <row r="855" spans="3:5" customFormat="1" ht="15" x14ac:dyDescent="0.25">
      <c r="C855" s="129"/>
      <c r="D855" s="130"/>
      <c r="E855" s="131"/>
    </row>
    <row r="856" spans="3:5" customFormat="1" ht="15" x14ac:dyDescent="0.25">
      <c r="C856" s="129"/>
      <c r="D856" s="130"/>
      <c r="E856" s="131"/>
    </row>
    <row r="857" spans="3:5" customFormat="1" ht="15" x14ac:dyDescent="0.25">
      <c r="C857" s="129"/>
      <c r="D857" s="130"/>
      <c r="E857" s="131"/>
    </row>
    <row r="858" spans="3:5" customFormat="1" ht="15" x14ac:dyDescent="0.25">
      <c r="C858" s="129"/>
      <c r="D858" s="130"/>
      <c r="E858" s="131"/>
    </row>
    <row r="859" spans="3:5" customFormat="1" ht="15" x14ac:dyDescent="0.25">
      <c r="C859" s="129"/>
      <c r="D859" s="130"/>
      <c r="E859" s="131"/>
    </row>
    <row r="860" spans="3:5" customFormat="1" ht="15" x14ac:dyDescent="0.25">
      <c r="C860" s="129"/>
      <c r="D860" s="130"/>
      <c r="E860" s="131"/>
    </row>
    <row r="861" spans="3:5" customFormat="1" ht="15" x14ac:dyDescent="0.25">
      <c r="C861" s="129"/>
      <c r="D861" s="130"/>
      <c r="E861" s="131"/>
    </row>
    <row r="862" spans="3:5" customFormat="1" ht="15" x14ac:dyDescent="0.25">
      <c r="C862" s="129"/>
      <c r="D862" s="130"/>
      <c r="E862" s="131"/>
    </row>
    <row r="863" spans="3:5" customFormat="1" ht="15" x14ac:dyDescent="0.25">
      <c r="C863" s="129"/>
      <c r="D863" s="130"/>
      <c r="E863" s="131"/>
    </row>
    <row r="864" spans="3:5" customFormat="1" ht="15" x14ac:dyDescent="0.25">
      <c r="C864" s="129"/>
      <c r="D864" s="130"/>
      <c r="E864" s="131"/>
    </row>
    <row r="865" spans="3:5" customFormat="1" ht="15" x14ac:dyDescent="0.25">
      <c r="C865" s="129"/>
      <c r="D865" s="130"/>
      <c r="E865" s="131"/>
    </row>
    <row r="866" spans="3:5" customFormat="1" ht="15" x14ac:dyDescent="0.25">
      <c r="C866" s="129"/>
      <c r="D866" s="130"/>
      <c r="E866" s="131"/>
    </row>
    <row r="867" spans="3:5" customFormat="1" ht="15" x14ac:dyDescent="0.25">
      <c r="C867" s="129"/>
      <c r="D867" s="130"/>
      <c r="E867" s="131"/>
    </row>
    <row r="868" spans="3:5" customFormat="1" ht="15" x14ac:dyDescent="0.25">
      <c r="C868" s="129"/>
      <c r="D868" s="130"/>
      <c r="E868" s="131"/>
    </row>
    <row r="869" spans="3:5" customFormat="1" ht="15" x14ac:dyDescent="0.25">
      <c r="C869" s="129"/>
      <c r="D869" s="130"/>
      <c r="E869" s="131"/>
    </row>
    <row r="870" spans="3:5" customFormat="1" ht="15" x14ac:dyDescent="0.25">
      <c r="C870" s="129"/>
      <c r="D870" s="130"/>
      <c r="E870" s="131"/>
    </row>
    <row r="871" spans="3:5" customFormat="1" ht="15" x14ac:dyDescent="0.25">
      <c r="C871" s="129"/>
      <c r="D871" s="130"/>
      <c r="E871" s="131"/>
    </row>
    <row r="872" spans="3:5" customFormat="1" ht="15" x14ac:dyDescent="0.25">
      <c r="C872" s="129"/>
      <c r="D872" s="130"/>
      <c r="E872" s="131"/>
    </row>
    <row r="873" spans="3:5" customFormat="1" ht="15" x14ac:dyDescent="0.25">
      <c r="C873" s="129"/>
      <c r="D873" s="130"/>
      <c r="E873" s="131"/>
    </row>
    <row r="874" spans="3:5" customFormat="1" ht="15" x14ac:dyDescent="0.25">
      <c r="C874" s="129"/>
      <c r="D874" s="130"/>
      <c r="E874" s="131"/>
    </row>
    <row r="875" spans="3:5" customFormat="1" ht="15" x14ac:dyDescent="0.25">
      <c r="C875" s="129"/>
      <c r="D875" s="130"/>
      <c r="E875" s="131"/>
    </row>
    <row r="876" spans="3:5" customFormat="1" ht="15" x14ac:dyDescent="0.25">
      <c r="C876" s="129"/>
      <c r="D876" s="130"/>
      <c r="E876" s="131"/>
    </row>
    <row r="877" spans="3:5" customFormat="1" ht="15" x14ac:dyDescent="0.25">
      <c r="C877" s="129"/>
      <c r="D877" s="130"/>
      <c r="E877" s="131"/>
    </row>
    <row r="878" spans="3:5" customFormat="1" ht="15" x14ac:dyDescent="0.25">
      <c r="C878" s="129"/>
      <c r="D878" s="130"/>
      <c r="E878" s="131"/>
    </row>
    <row r="879" spans="3:5" customFormat="1" ht="15" x14ac:dyDescent="0.25">
      <c r="C879" s="129"/>
      <c r="D879" s="130"/>
      <c r="E879" s="131"/>
    </row>
    <row r="880" spans="3:5" customFormat="1" ht="15" x14ac:dyDescent="0.25">
      <c r="C880" s="129"/>
      <c r="D880" s="130"/>
      <c r="E880" s="131"/>
    </row>
    <row r="881" spans="3:5" customFormat="1" ht="15" x14ac:dyDescent="0.25">
      <c r="C881" s="129"/>
      <c r="D881" s="130"/>
      <c r="E881" s="131"/>
    </row>
    <row r="882" spans="3:5" customFormat="1" ht="15" x14ac:dyDescent="0.25">
      <c r="C882" s="129"/>
      <c r="D882" s="130"/>
      <c r="E882" s="131"/>
    </row>
    <row r="883" spans="3:5" customFormat="1" ht="15" x14ac:dyDescent="0.25">
      <c r="C883" s="129"/>
      <c r="D883" s="130"/>
      <c r="E883" s="131"/>
    </row>
    <row r="884" spans="3:5" customFormat="1" ht="15" x14ac:dyDescent="0.25">
      <c r="C884" s="129"/>
      <c r="D884" s="130"/>
      <c r="E884" s="131"/>
    </row>
    <row r="885" spans="3:5" customFormat="1" ht="15" x14ac:dyDescent="0.25">
      <c r="C885" s="129"/>
      <c r="D885" s="130"/>
      <c r="E885" s="131"/>
    </row>
    <row r="886" spans="3:5" customFormat="1" ht="15" x14ac:dyDescent="0.25">
      <c r="C886" s="129"/>
      <c r="D886" s="130"/>
      <c r="E886" s="131"/>
    </row>
    <row r="887" spans="3:5" customFormat="1" ht="15" x14ac:dyDescent="0.25">
      <c r="C887" s="129"/>
      <c r="D887" s="130"/>
      <c r="E887" s="131"/>
    </row>
    <row r="888" spans="3:5" customFormat="1" ht="15" x14ac:dyDescent="0.25">
      <c r="C888" s="129"/>
      <c r="D888" s="130"/>
      <c r="E888" s="131"/>
    </row>
    <row r="889" spans="3:5" customFormat="1" ht="15" x14ac:dyDescent="0.25">
      <c r="C889" s="129"/>
      <c r="D889" s="130"/>
      <c r="E889" s="131"/>
    </row>
    <row r="890" spans="3:5" customFormat="1" ht="15" x14ac:dyDescent="0.25">
      <c r="C890" s="129"/>
      <c r="D890" s="130"/>
      <c r="E890" s="131"/>
    </row>
    <row r="891" spans="3:5" customFormat="1" ht="15" x14ac:dyDescent="0.25">
      <c r="C891" s="129"/>
      <c r="D891" s="130"/>
      <c r="E891" s="131"/>
    </row>
    <row r="892" spans="3:5" customFormat="1" ht="15" x14ac:dyDescent="0.25">
      <c r="C892" s="129"/>
      <c r="D892" s="130"/>
      <c r="E892" s="131"/>
    </row>
    <row r="893" spans="3:5" customFormat="1" ht="15" x14ac:dyDescent="0.25">
      <c r="C893" s="129"/>
      <c r="D893" s="130"/>
      <c r="E893" s="131"/>
    </row>
    <row r="894" spans="3:5" customFormat="1" ht="15" x14ac:dyDescent="0.25">
      <c r="C894" s="129"/>
      <c r="D894" s="130"/>
      <c r="E894" s="131"/>
    </row>
    <row r="895" spans="3:5" customFormat="1" ht="15" x14ac:dyDescent="0.25">
      <c r="C895" s="129"/>
      <c r="D895" s="130"/>
      <c r="E895" s="131"/>
    </row>
    <row r="896" spans="3:5" customFormat="1" ht="15" x14ac:dyDescent="0.25">
      <c r="C896" s="129"/>
      <c r="D896" s="130"/>
      <c r="E896" s="131"/>
    </row>
    <row r="897" spans="3:5" customFormat="1" ht="15" x14ac:dyDescent="0.25">
      <c r="C897" s="129"/>
      <c r="D897" s="130"/>
      <c r="E897" s="131"/>
    </row>
    <row r="898" spans="3:5" customFormat="1" ht="15" x14ac:dyDescent="0.25">
      <c r="C898" s="129"/>
      <c r="D898" s="130"/>
      <c r="E898" s="131"/>
    </row>
    <row r="899" spans="3:5" customFormat="1" ht="15" x14ac:dyDescent="0.25">
      <c r="C899" s="129"/>
      <c r="D899" s="130"/>
      <c r="E899" s="131"/>
    </row>
    <row r="900" spans="3:5" customFormat="1" ht="15" x14ac:dyDescent="0.25">
      <c r="C900" s="129"/>
      <c r="D900" s="130"/>
      <c r="E900" s="131"/>
    </row>
    <row r="901" spans="3:5" customFormat="1" ht="15" x14ac:dyDescent="0.25">
      <c r="C901" s="129"/>
      <c r="D901" s="130"/>
      <c r="E901" s="131"/>
    </row>
    <row r="902" spans="3:5" customFormat="1" ht="15" x14ac:dyDescent="0.25">
      <c r="C902" s="129"/>
      <c r="D902" s="130"/>
      <c r="E902" s="131"/>
    </row>
    <row r="903" spans="3:5" customFormat="1" ht="15" x14ac:dyDescent="0.25">
      <c r="C903" s="129"/>
      <c r="D903" s="130"/>
      <c r="E903" s="131"/>
    </row>
    <row r="904" spans="3:5" customFormat="1" ht="15" x14ac:dyDescent="0.25">
      <c r="C904" s="129"/>
      <c r="D904" s="130"/>
      <c r="E904" s="131"/>
    </row>
    <row r="905" spans="3:5" customFormat="1" ht="15" x14ac:dyDescent="0.25">
      <c r="C905" s="129"/>
      <c r="D905" s="130"/>
      <c r="E905" s="131"/>
    </row>
    <row r="906" spans="3:5" customFormat="1" ht="15" x14ac:dyDescent="0.25">
      <c r="C906" s="129"/>
      <c r="D906" s="130"/>
      <c r="E906" s="131"/>
    </row>
    <row r="907" spans="3:5" customFormat="1" ht="15" x14ac:dyDescent="0.25">
      <c r="C907" s="129"/>
      <c r="D907" s="130"/>
      <c r="E907" s="131"/>
    </row>
    <row r="908" spans="3:5" customFormat="1" ht="15" x14ac:dyDescent="0.25">
      <c r="C908" s="129"/>
      <c r="D908" s="130"/>
      <c r="E908" s="131"/>
    </row>
    <row r="909" spans="3:5" customFormat="1" ht="15" x14ac:dyDescent="0.25">
      <c r="C909" s="129"/>
      <c r="D909" s="130"/>
      <c r="E909" s="131"/>
    </row>
    <row r="910" spans="3:5" customFormat="1" ht="15" x14ac:dyDescent="0.25">
      <c r="C910" s="129"/>
      <c r="D910" s="130"/>
      <c r="E910" s="131"/>
    </row>
    <row r="911" spans="3:5" customFormat="1" ht="15" x14ac:dyDescent="0.25">
      <c r="C911" s="129"/>
      <c r="D911" s="130"/>
      <c r="E911" s="131"/>
    </row>
    <row r="912" spans="3:5" customFormat="1" ht="15" x14ac:dyDescent="0.25">
      <c r="C912" s="129"/>
      <c r="D912" s="130"/>
      <c r="E912" s="131"/>
    </row>
    <row r="913" spans="3:5" customFormat="1" ht="15" x14ac:dyDescent="0.25">
      <c r="C913" s="129"/>
      <c r="D913" s="130"/>
      <c r="E913" s="131"/>
    </row>
    <row r="914" spans="3:5" customFormat="1" ht="15" x14ac:dyDescent="0.25">
      <c r="C914" s="129"/>
      <c r="D914" s="130"/>
      <c r="E914" s="131"/>
    </row>
    <row r="915" spans="3:5" customFormat="1" ht="15" x14ac:dyDescent="0.25">
      <c r="C915" s="129"/>
      <c r="D915" s="130"/>
      <c r="E915" s="131"/>
    </row>
    <row r="916" spans="3:5" customFormat="1" ht="15" x14ac:dyDescent="0.25">
      <c r="C916" s="129"/>
      <c r="D916" s="130"/>
      <c r="E916" s="131"/>
    </row>
    <row r="917" spans="3:5" customFormat="1" ht="15" x14ac:dyDescent="0.25">
      <c r="C917" s="129"/>
      <c r="D917" s="130"/>
      <c r="E917" s="131"/>
    </row>
    <row r="918" spans="3:5" customFormat="1" ht="15" x14ac:dyDescent="0.25">
      <c r="C918" s="129"/>
      <c r="D918" s="130"/>
      <c r="E918" s="131"/>
    </row>
    <row r="919" spans="3:5" customFormat="1" ht="15" x14ac:dyDescent="0.25">
      <c r="C919" s="129"/>
      <c r="D919" s="130"/>
      <c r="E919" s="131"/>
    </row>
    <row r="920" spans="3:5" customFormat="1" ht="15" x14ac:dyDescent="0.25">
      <c r="C920" s="129"/>
      <c r="D920" s="130"/>
      <c r="E920" s="131"/>
    </row>
    <row r="921" spans="3:5" customFormat="1" ht="15" x14ac:dyDescent="0.25">
      <c r="C921" s="129"/>
      <c r="D921" s="130"/>
      <c r="E921" s="131"/>
    </row>
    <row r="922" spans="3:5" customFormat="1" ht="15" x14ac:dyDescent="0.25">
      <c r="C922" s="129"/>
      <c r="D922" s="130"/>
      <c r="E922" s="131"/>
    </row>
    <row r="923" spans="3:5" customFormat="1" ht="15" x14ac:dyDescent="0.25">
      <c r="C923" s="129"/>
      <c r="D923" s="130"/>
      <c r="E923" s="131"/>
    </row>
    <row r="924" spans="3:5" customFormat="1" ht="15" x14ac:dyDescent="0.25">
      <c r="C924" s="129"/>
      <c r="D924" s="130"/>
      <c r="E924" s="131"/>
    </row>
    <row r="925" spans="3:5" customFormat="1" ht="15" x14ac:dyDescent="0.25">
      <c r="C925" s="129"/>
      <c r="D925" s="130"/>
      <c r="E925" s="131"/>
    </row>
    <row r="926" spans="3:5" customFormat="1" ht="15" x14ac:dyDescent="0.25">
      <c r="C926" s="129"/>
      <c r="D926" s="130"/>
      <c r="E926" s="131"/>
    </row>
    <row r="927" spans="3:5" customFormat="1" ht="15" x14ac:dyDescent="0.25">
      <c r="C927" s="129"/>
      <c r="D927" s="130"/>
      <c r="E927" s="131"/>
    </row>
    <row r="928" spans="3:5" customFormat="1" ht="15" x14ac:dyDescent="0.25">
      <c r="C928" s="129"/>
      <c r="D928" s="130"/>
      <c r="E928" s="131"/>
    </row>
    <row r="929" spans="3:5" customFormat="1" ht="15" x14ac:dyDescent="0.25">
      <c r="C929" s="129"/>
      <c r="D929" s="130"/>
      <c r="E929" s="131"/>
    </row>
    <row r="930" spans="3:5" customFormat="1" ht="15" x14ac:dyDescent="0.25">
      <c r="C930" s="129"/>
      <c r="D930" s="130"/>
      <c r="E930" s="131"/>
    </row>
    <row r="931" spans="3:5" customFormat="1" ht="15" x14ac:dyDescent="0.25">
      <c r="C931" s="129"/>
      <c r="D931" s="130"/>
      <c r="E931" s="131"/>
    </row>
    <row r="932" spans="3:5" customFormat="1" ht="15" x14ac:dyDescent="0.25">
      <c r="C932" s="129"/>
      <c r="D932" s="130"/>
      <c r="E932" s="131"/>
    </row>
    <row r="933" spans="3:5" customFormat="1" ht="15" x14ac:dyDescent="0.25">
      <c r="C933" s="129"/>
      <c r="D933" s="130"/>
      <c r="E933" s="131"/>
    </row>
    <row r="934" spans="3:5" customFormat="1" ht="15" x14ac:dyDescent="0.25">
      <c r="C934" s="129"/>
      <c r="D934" s="130"/>
      <c r="E934" s="131"/>
    </row>
    <row r="935" spans="3:5" customFormat="1" ht="15" x14ac:dyDescent="0.25">
      <c r="C935" s="129"/>
      <c r="D935" s="130"/>
      <c r="E935" s="131"/>
    </row>
    <row r="936" spans="3:5" customFormat="1" ht="15" x14ac:dyDescent="0.25">
      <c r="C936" s="129"/>
      <c r="D936" s="130"/>
      <c r="E936" s="131"/>
    </row>
    <row r="937" spans="3:5" customFormat="1" ht="15" x14ac:dyDescent="0.25">
      <c r="C937" s="129"/>
      <c r="D937" s="130"/>
      <c r="E937" s="131"/>
    </row>
    <row r="938" spans="3:5" customFormat="1" ht="15" x14ac:dyDescent="0.25">
      <c r="C938" s="129"/>
      <c r="D938" s="130"/>
      <c r="E938" s="131"/>
    </row>
    <row r="939" spans="3:5" customFormat="1" ht="15" x14ac:dyDescent="0.25">
      <c r="C939" s="129"/>
      <c r="D939" s="130"/>
      <c r="E939" s="131"/>
    </row>
    <row r="940" spans="3:5" customFormat="1" ht="15" x14ac:dyDescent="0.25">
      <c r="C940" s="129"/>
      <c r="D940" s="130"/>
      <c r="E940" s="131"/>
    </row>
    <row r="941" spans="3:5" customFormat="1" ht="15" x14ac:dyDescent="0.25">
      <c r="C941" s="129"/>
      <c r="D941" s="130"/>
      <c r="E941" s="131"/>
    </row>
    <row r="942" spans="3:5" customFormat="1" ht="15" x14ac:dyDescent="0.25">
      <c r="C942" s="129"/>
      <c r="D942" s="130"/>
      <c r="E942" s="131"/>
    </row>
    <row r="943" spans="3:5" customFormat="1" ht="15" x14ac:dyDescent="0.25">
      <c r="C943" s="129"/>
      <c r="D943" s="130"/>
      <c r="E943" s="131"/>
    </row>
    <row r="944" spans="3:5" customFormat="1" ht="15" x14ac:dyDescent="0.25">
      <c r="C944" s="129"/>
      <c r="D944" s="130"/>
      <c r="E944" s="131"/>
    </row>
    <row r="945" spans="3:5" customFormat="1" ht="15" x14ac:dyDescent="0.25">
      <c r="C945" s="129"/>
      <c r="D945" s="130"/>
      <c r="E945" s="131"/>
    </row>
    <row r="946" spans="3:5" customFormat="1" ht="15" x14ac:dyDescent="0.25">
      <c r="C946" s="129"/>
      <c r="D946" s="130"/>
      <c r="E946" s="131"/>
    </row>
    <row r="947" spans="3:5" customFormat="1" ht="15" x14ac:dyDescent="0.25">
      <c r="C947" s="129"/>
      <c r="D947" s="130"/>
      <c r="E947" s="131"/>
    </row>
    <row r="948" spans="3:5" customFormat="1" ht="15" x14ac:dyDescent="0.25">
      <c r="C948" s="129"/>
      <c r="D948" s="130"/>
      <c r="E948" s="131"/>
    </row>
    <row r="949" spans="3:5" customFormat="1" ht="15" x14ac:dyDescent="0.25">
      <c r="C949" s="129"/>
      <c r="D949" s="130"/>
      <c r="E949" s="131"/>
    </row>
    <row r="950" spans="3:5" customFormat="1" ht="15" x14ac:dyDescent="0.25">
      <c r="C950" s="129"/>
      <c r="D950" s="130"/>
      <c r="E950" s="131"/>
    </row>
    <row r="951" spans="3:5" customFormat="1" ht="15" x14ac:dyDescent="0.25">
      <c r="C951" s="129"/>
      <c r="D951" s="130"/>
      <c r="E951" s="131"/>
    </row>
    <row r="952" spans="3:5" customFormat="1" ht="15" x14ac:dyDescent="0.25">
      <c r="C952" s="129"/>
      <c r="D952" s="130"/>
      <c r="E952" s="131"/>
    </row>
    <row r="953" spans="3:5" customFormat="1" ht="15" x14ac:dyDescent="0.25">
      <c r="C953" s="129"/>
      <c r="D953" s="130"/>
      <c r="E953" s="131"/>
    </row>
    <row r="954" spans="3:5" customFormat="1" ht="15" x14ac:dyDescent="0.25">
      <c r="C954" s="129"/>
      <c r="D954" s="130"/>
      <c r="E954" s="131"/>
    </row>
    <row r="955" spans="3:5" customFormat="1" ht="15" x14ac:dyDescent="0.25">
      <c r="C955" s="129"/>
      <c r="D955" s="130"/>
      <c r="E955" s="131"/>
    </row>
    <row r="956" spans="3:5" customFormat="1" ht="15" x14ac:dyDescent="0.25">
      <c r="C956" s="129"/>
      <c r="D956" s="130"/>
      <c r="E956" s="131"/>
    </row>
    <row r="957" spans="3:5" customFormat="1" ht="15" x14ac:dyDescent="0.25">
      <c r="C957" s="129"/>
      <c r="D957" s="130"/>
      <c r="E957" s="131"/>
    </row>
    <row r="958" spans="3:5" customFormat="1" ht="15" x14ac:dyDescent="0.25">
      <c r="C958" s="129"/>
      <c r="D958" s="130"/>
      <c r="E958" s="131"/>
    </row>
    <row r="959" spans="3:5" customFormat="1" ht="15" x14ac:dyDescent="0.25">
      <c r="C959" s="129"/>
      <c r="D959" s="130"/>
      <c r="E959" s="131"/>
    </row>
    <row r="960" spans="3:5" customFormat="1" ht="15" x14ac:dyDescent="0.25">
      <c r="C960" s="129"/>
      <c r="D960" s="130"/>
      <c r="E960" s="131"/>
    </row>
    <row r="961" spans="3:5" customFormat="1" ht="15" x14ac:dyDescent="0.25">
      <c r="C961" s="129"/>
      <c r="D961" s="130"/>
      <c r="E961" s="131"/>
    </row>
    <row r="962" spans="3:5" customFormat="1" ht="15" x14ac:dyDescent="0.25">
      <c r="C962" s="129"/>
      <c r="D962" s="130"/>
      <c r="E962" s="131"/>
    </row>
    <row r="963" spans="3:5" customFormat="1" ht="15" x14ac:dyDescent="0.25">
      <c r="C963" s="129"/>
      <c r="D963" s="130"/>
      <c r="E963" s="131"/>
    </row>
    <row r="964" spans="3:5" customFormat="1" ht="15" x14ac:dyDescent="0.25">
      <c r="C964" s="129"/>
      <c r="D964" s="130"/>
      <c r="E964" s="131"/>
    </row>
    <row r="965" spans="3:5" customFormat="1" ht="15" x14ac:dyDescent="0.25">
      <c r="C965" s="129"/>
      <c r="D965" s="130"/>
      <c r="E965" s="131"/>
    </row>
    <row r="966" spans="3:5" customFormat="1" ht="15" x14ac:dyDescent="0.25">
      <c r="C966" s="129"/>
      <c r="D966" s="130"/>
      <c r="E966" s="131"/>
    </row>
    <row r="967" spans="3:5" customFormat="1" ht="15" x14ac:dyDescent="0.25">
      <c r="C967" s="129"/>
      <c r="D967" s="130"/>
      <c r="E967" s="131"/>
    </row>
    <row r="968" spans="3:5" customFormat="1" ht="15" x14ac:dyDescent="0.25">
      <c r="C968" s="129"/>
      <c r="D968" s="130"/>
      <c r="E968" s="131"/>
    </row>
    <row r="969" spans="3:5" customFormat="1" ht="15" x14ac:dyDescent="0.25">
      <c r="C969" s="129"/>
      <c r="D969" s="130"/>
      <c r="E969" s="131"/>
    </row>
    <row r="970" spans="3:5" customFormat="1" ht="15" x14ac:dyDescent="0.25">
      <c r="C970" s="129"/>
      <c r="D970" s="130"/>
      <c r="E970" s="131"/>
    </row>
    <row r="971" spans="3:5" customFormat="1" ht="15" x14ac:dyDescent="0.25">
      <c r="C971" s="129"/>
      <c r="D971" s="130"/>
      <c r="E971" s="131"/>
    </row>
    <row r="972" spans="3:5" customFormat="1" ht="15" x14ac:dyDescent="0.25">
      <c r="C972" s="129"/>
      <c r="D972" s="130"/>
      <c r="E972" s="131"/>
    </row>
    <row r="973" spans="3:5" customFormat="1" ht="15" x14ac:dyDescent="0.25">
      <c r="C973" s="129"/>
      <c r="D973" s="130"/>
      <c r="E973" s="131"/>
    </row>
    <row r="974" spans="3:5" customFormat="1" ht="15" x14ac:dyDescent="0.25">
      <c r="C974" s="129"/>
      <c r="D974" s="130"/>
      <c r="E974" s="131"/>
    </row>
    <row r="975" spans="3:5" customFormat="1" ht="15" x14ac:dyDescent="0.25">
      <c r="C975" s="129"/>
      <c r="D975" s="130"/>
      <c r="E975" s="131"/>
    </row>
    <row r="976" spans="3:5" customFormat="1" ht="15" x14ac:dyDescent="0.25">
      <c r="C976" s="129"/>
      <c r="D976" s="130"/>
      <c r="E976" s="131"/>
    </row>
    <row r="977" spans="3:5" customFormat="1" ht="15" x14ac:dyDescent="0.25">
      <c r="C977" s="129"/>
      <c r="D977" s="130"/>
      <c r="E977" s="131"/>
    </row>
    <row r="978" spans="3:5" customFormat="1" ht="15" x14ac:dyDescent="0.25">
      <c r="C978" s="129"/>
      <c r="D978" s="130"/>
      <c r="E978" s="131"/>
    </row>
    <row r="979" spans="3:5" customFormat="1" ht="15" x14ac:dyDescent="0.25">
      <c r="C979" s="129"/>
      <c r="D979" s="130"/>
      <c r="E979" s="131"/>
    </row>
    <row r="980" spans="3:5" customFormat="1" ht="15" x14ac:dyDescent="0.25">
      <c r="C980" s="129"/>
      <c r="D980" s="130"/>
      <c r="E980" s="131"/>
    </row>
    <row r="981" spans="3:5" customFormat="1" ht="15" x14ac:dyDescent="0.25">
      <c r="C981" s="129"/>
      <c r="D981" s="130"/>
      <c r="E981" s="131"/>
    </row>
    <row r="982" spans="3:5" customFormat="1" ht="15" x14ac:dyDescent="0.25">
      <c r="C982" s="129"/>
      <c r="D982" s="130"/>
      <c r="E982" s="131"/>
    </row>
    <row r="983" spans="3:5" customFormat="1" ht="15" x14ac:dyDescent="0.25">
      <c r="C983" s="129"/>
      <c r="D983" s="130"/>
      <c r="E983" s="131"/>
    </row>
    <row r="984" spans="3:5" customFormat="1" ht="15" x14ac:dyDescent="0.25">
      <c r="C984" s="129"/>
      <c r="D984" s="130"/>
      <c r="E984" s="131"/>
    </row>
    <row r="985" spans="3:5" customFormat="1" ht="15" x14ac:dyDescent="0.25">
      <c r="C985" s="129"/>
      <c r="D985" s="130"/>
      <c r="E985" s="131"/>
    </row>
    <row r="986" spans="3:5" customFormat="1" ht="15" x14ac:dyDescent="0.25">
      <c r="C986" s="129"/>
      <c r="D986" s="130"/>
      <c r="E986" s="131"/>
    </row>
    <row r="987" spans="3:5" customFormat="1" ht="15" x14ac:dyDescent="0.25">
      <c r="C987" s="129"/>
      <c r="D987" s="130"/>
      <c r="E987" s="131"/>
    </row>
    <row r="988" spans="3:5" customFormat="1" ht="15" x14ac:dyDescent="0.25">
      <c r="C988" s="129"/>
      <c r="D988" s="130"/>
      <c r="E988" s="131"/>
    </row>
    <row r="989" spans="3:5" customFormat="1" ht="15" x14ac:dyDescent="0.25">
      <c r="C989" s="129"/>
      <c r="D989" s="130"/>
      <c r="E989" s="131"/>
    </row>
    <row r="990" spans="3:5" customFormat="1" ht="15" x14ac:dyDescent="0.25">
      <c r="C990" s="129"/>
      <c r="D990" s="130"/>
      <c r="E990" s="131"/>
    </row>
    <row r="991" spans="3:5" customFormat="1" ht="15" x14ac:dyDescent="0.25">
      <c r="C991" s="129"/>
      <c r="D991" s="130"/>
      <c r="E991" s="131"/>
    </row>
    <row r="992" spans="3:5" customFormat="1" ht="15" x14ac:dyDescent="0.25">
      <c r="C992" s="129"/>
      <c r="D992" s="130"/>
      <c r="E992" s="131"/>
    </row>
    <row r="993" spans="3:5" customFormat="1" ht="15" x14ac:dyDescent="0.25">
      <c r="C993" s="129"/>
      <c r="D993" s="130"/>
      <c r="E993" s="131"/>
    </row>
    <row r="994" spans="3:5" customFormat="1" ht="15" x14ac:dyDescent="0.25">
      <c r="C994" s="129"/>
      <c r="D994" s="130"/>
      <c r="E994" s="131"/>
    </row>
    <row r="995" spans="3:5" customFormat="1" ht="15" x14ac:dyDescent="0.25">
      <c r="C995" s="129"/>
      <c r="D995" s="130"/>
      <c r="E995" s="131"/>
    </row>
    <row r="996" spans="3:5" customFormat="1" ht="15" x14ac:dyDescent="0.25">
      <c r="C996" s="129"/>
      <c r="D996" s="130"/>
      <c r="E996" s="131"/>
    </row>
    <row r="997" spans="3:5" customFormat="1" ht="15" x14ac:dyDescent="0.25">
      <c r="C997" s="129"/>
      <c r="D997" s="130"/>
      <c r="E997" s="131"/>
    </row>
    <row r="998" spans="3:5" customFormat="1" ht="15" x14ac:dyDescent="0.25">
      <c r="C998" s="129"/>
      <c r="D998" s="130"/>
      <c r="E998" s="131"/>
    </row>
    <row r="999" spans="3:5" customFormat="1" ht="15" x14ac:dyDescent="0.25">
      <c r="C999" s="129"/>
      <c r="D999" s="130"/>
      <c r="E999" s="131"/>
    </row>
    <row r="1000" spans="3:5" customFormat="1" ht="15" x14ac:dyDescent="0.25">
      <c r="C1000" s="129"/>
      <c r="D1000" s="130"/>
      <c r="E1000" s="131"/>
    </row>
    <row r="1001" spans="3:5" customFormat="1" ht="15" x14ac:dyDescent="0.25">
      <c r="C1001" s="129"/>
      <c r="D1001" s="130"/>
      <c r="E1001" s="131"/>
    </row>
    <row r="1002" spans="3:5" customFormat="1" ht="15" x14ac:dyDescent="0.25">
      <c r="C1002" s="129"/>
      <c r="D1002" s="130"/>
      <c r="E1002" s="131"/>
    </row>
    <row r="1003" spans="3:5" customFormat="1" ht="15" x14ac:dyDescent="0.25">
      <c r="C1003" s="129"/>
      <c r="D1003" s="130"/>
      <c r="E1003" s="131"/>
    </row>
    <row r="1004" spans="3:5" customFormat="1" ht="15" x14ac:dyDescent="0.25">
      <c r="C1004" s="129"/>
      <c r="D1004" s="130"/>
      <c r="E1004" s="131"/>
    </row>
    <row r="1005" spans="3:5" customFormat="1" ht="15" x14ac:dyDescent="0.25">
      <c r="C1005" s="129"/>
      <c r="D1005" s="130"/>
      <c r="E1005" s="131"/>
    </row>
    <row r="1006" spans="3:5" customFormat="1" ht="15" x14ac:dyDescent="0.25">
      <c r="C1006" s="129"/>
      <c r="D1006" s="130"/>
      <c r="E1006" s="131"/>
    </row>
    <row r="1007" spans="3:5" customFormat="1" ht="15" x14ac:dyDescent="0.25">
      <c r="C1007" s="129"/>
      <c r="D1007" s="130"/>
      <c r="E1007" s="131"/>
    </row>
    <row r="1008" spans="3:5" customFormat="1" ht="15" x14ac:dyDescent="0.25">
      <c r="C1008" s="129"/>
      <c r="D1008" s="130"/>
      <c r="E1008" s="131"/>
    </row>
    <row r="1009" spans="3:5" customFormat="1" ht="15" x14ac:dyDescent="0.25">
      <c r="C1009" s="129"/>
      <c r="D1009" s="130"/>
      <c r="E1009" s="131"/>
    </row>
    <row r="1010" spans="3:5" customFormat="1" ht="15" x14ac:dyDescent="0.25">
      <c r="C1010" s="129"/>
      <c r="D1010" s="130"/>
      <c r="E1010" s="131"/>
    </row>
    <row r="1011" spans="3:5" customFormat="1" ht="15" x14ac:dyDescent="0.25">
      <c r="C1011" s="129"/>
      <c r="D1011" s="130"/>
      <c r="E1011" s="131"/>
    </row>
    <row r="1012" spans="3:5" customFormat="1" ht="15" x14ac:dyDescent="0.25">
      <c r="C1012" s="129"/>
      <c r="D1012" s="130"/>
      <c r="E1012" s="131"/>
    </row>
    <row r="1013" spans="3:5" customFormat="1" ht="15" x14ac:dyDescent="0.25">
      <c r="C1013" s="129"/>
      <c r="D1013" s="130"/>
      <c r="E1013" s="131"/>
    </row>
    <row r="1014" spans="3:5" customFormat="1" ht="15" x14ac:dyDescent="0.25">
      <c r="C1014" s="129"/>
      <c r="D1014" s="130"/>
      <c r="E1014" s="131"/>
    </row>
    <row r="1015" spans="3:5" customFormat="1" ht="15" x14ac:dyDescent="0.25">
      <c r="C1015" s="129"/>
      <c r="D1015" s="130"/>
      <c r="E1015" s="131"/>
    </row>
    <row r="1016" spans="3:5" customFormat="1" ht="15" x14ac:dyDescent="0.25">
      <c r="C1016" s="129"/>
      <c r="D1016" s="130"/>
      <c r="E1016" s="131"/>
    </row>
    <row r="1017" spans="3:5" customFormat="1" ht="15" x14ac:dyDescent="0.25">
      <c r="C1017" s="129"/>
      <c r="D1017" s="130"/>
      <c r="E1017" s="131"/>
    </row>
    <row r="1018" spans="3:5" customFormat="1" ht="15" x14ac:dyDescent="0.25">
      <c r="C1018" s="129"/>
      <c r="D1018" s="130"/>
      <c r="E1018" s="131"/>
    </row>
    <row r="1019" spans="3:5" customFormat="1" ht="15" x14ac:dyDescent="0.25">
      <c r="C1019" s="129"/>
      <c r="D1019" s="130"/>
      <c r="E1019" s="131"/>
    </row>
    <row r="1020" spans="3:5" customFormat="1" ht="15" x14ac:dyDescent="0.25">
      <c r="C1020" s="129"/>
      <c r="D1020" s="130"/>
      <c r="E1020" s="131"/>
    </row>
    <row r="1021" spans="3:5" customFormat="1" ht="15" x14ac:dyDescent="0.25">
      <c r="C1021" s="129"/>
      <c r="D1021" s="130"/>
      <c r="E1021" s="131"/>
    </row>
    <row r="1022" spans="3:5" customFormat="1" ht="15" x14ac:dyDescent="0.25">
      <c r="C1022" s="129"/>
      <c r="D1022" s="130"/>
      <c r="E1022" s="131"/>
    </row>
    <row r="1023" spans="3:5" customFormat="1" ht="15" x14ac:dyDescent="0.25">
      <c r="C1023" s="129"/>
      <c r="D1023" s="130"/>
      <c r="E1023" s="131"/>
    </row>
    <row r="1024" spans="3:5" customFormat="1" ht="15" x14ac:dyDescent="0.25">
      <c r="C1024" s="129"/>
      <c r="D1024" s="130"/>
      <c r="E1024" s="131"/>
    </row>
    <row r="1025" spans="3:5" customFormat="1" ht="15" x14ac:dyDescent="0.25">
      <c r="C1025" s="129"/>
      <c r="D1025" s="130"/>
      <c r="E1025" s="131"/>
    </row>
    <row r="1026" spans="3:5" customFormat="1" ht="15" x14ac:dyDescent="0.25">
      <c r="C1026" s="129"/>
      <c r="D1026" s="130"/>
      <c r="E1026" s="131"/>
    </row>
    <row r="1027" spans="3:5" customFormat="1" ht="15" x14ac:dyDescent="0.25">
      <c r="C1027" s="129"/>
      <c r="D1027" s="130"/>
      <c r="E1027" s="131"/>
    </row>
    <row r="1028" spans="3:5" customFormat="1" ht="15" x14ac:dyDescent="0.25">
      <c r="C1028" s="129"/>
      <c r="D1028" s="130"/>
      <c r="E1028" s="131"/>
    </row>
    <row r="1029" spans="3:5" customFormat="1" ht="15" x14ac:dyDescent="0.25">
      <c r="C1029" s="129"/>
      <c r="D1029" s="130"/>
      <c r="E1029" s="131"/>
    </row>
    <row r="1030" spans="3:5" customFormat="1" ht="15" x14ac:dyDescent="0.25">
      <c r="C1030" s="129"/>
      <c r="D1030" s="130"/>
      <c r="E1030" s="131"/>
    </row>
    <row r="1031" spans="3:5" customFormat="1" ht="15" x14ac:dyDescent="0.25">
      <c r="C1031" s="129"/>
      <c r="D1031" s="130"/>
      <c r="E1031" s="131"/>
    </row>
    <row r="1032" spans="3:5" customFormat="1" ht="15" x14ac:dyDescent="0.25">
      <c r="C1032" s="129"/>
      <c r="D1032" s="130"/>
      <c r="E1032" s="131"/>
    </row>
    <row r="1033" spans="3:5" customFormat="1" ht="15" x14ac:dyDescent="0.25">
      <c r="C1033" s="129"/>
      <c r="D1033" s="130"/>
      <c r="E1033" s="131"/>
    </row>
    <row r="1034" spans="3:5" customFormat="1" ht="15" x14ac:dyDescent="0.25">
      <c r="C1034" s="129"/>
      <c r="D1034" s="130"/>
      <c r="E1034" s="131"/>
    </row>
    <row r="1035" spans="3:5" customFormat="1" ht="15" x14ac:dyDescent="0.25">
      <c r="C1035" s="129"/>
      <c r="D1035" s="130"/>
      <c r="E1035" s="131"/>
    </row>
    <row r="1036" spans="3:5" customFormat="1" ht="15" x14ac:dyDescent="0.25">
      <c r="C1036" s="129"/>
      <c r="D1036" s="130"/>
      <c r="E1036" s="131"/>
    </row>
    <row r="1037" spans="3:5" customFormat="1" ht="15" x14ac:dyDescent="0.25">
      <c r="C1037" s="129"/>
      <c r="D1037" s="130"/>
      <c r="E1037" s="131"/>
    </row>
    <row r="1038" spans="3:5" customFormat="1" ht="15" x14ac:dyDescent="0.25">
      <c r="C1038" s="129"/>
      <c r="D1038" s="130"/>
      <c r="E1038" s="131"/>
    </row>
    <row r="1039" spans="3:5" customFormat="1" ht="15" x14ac:dyDescent="0.25">
      <c r="C1039" s="129"/>
      <c r="D1039" s="130"/>
      <c r="E1039" s="131"/>
    </row>
    <row r="1040" spans="3:5" customFormat="1" ht="15" x14ac:dyDescent="0.25">
      <c r="C1040" s="129"/>
      <c r="D1040" s="130"/>
      <c r="E1040" s="131"/>
    </row>
    <row r="1041" spans="3:5" customFormat="1" ht="15" x14ac:dyDescent="0.25">
      <c r="C1041" s="129"/>
      <c r="D1041" s="130"/>
      <c r="E1041" s="131"/>
    </row>
    <row r="1042" spans="3:5" customFormat="1" ht="15" x14ac:dyDescent="0.25">
      <c r="C1042" s="129"/>
      <c r="D1042" s="130"/>
      <c r="E1042" s="131"/>
    </row>
    <row r="1043" spans="3:5" customFormat="1" ht="15" x14ac:dyDescent="0.25">
      <c r="C1043" s="129"/>
      <c r="D1043" s="130"/>
      <c r="E1043" s="131"/>
    </row>
    <row r="1044" spans="3:5" customFormat="1" ht="15" x14ac:dyDescent="0.25">
      <c r="C1044" s="129"/>
      <c r="D1044" s="130"/>
      <c r="E1044" s="131"/>
    </row>
    <row r="1045" spans="3:5" customFormat="1" ht="15" x14ac:dyDescent="0.25">
      <c r="C1045" s="129"/>
      <c r="D1045" s="130"/>
      <c r="E1045" s="131"/>
    </row>
    <row r="1046" spans="3:5" customFormat="1" ht="15" x14ac:dyDescent="0.25">
      <c r="C1046" s="129"/>
      <c r="D1046" s="130"/>
      <c r="E1046" s="131"/>
    </row>
    <row r="1047" spans="3:5" customFormat="1" ht="15" x14ac:dyDescent="0.25">
      <c r="C1047" s="129"/>
      <c r="D1047" s="130"/>
      <c r="E1047" s="131"/>
    </row>
    <row r="1048" spans="3:5" customFormat="1" ht="15" x14ac:dyDescent="0.25">
      <c r="C1048" s="129"/>
      <c r="D1048" s="130"/>
      <c r="E1048" s="131"/>
    </row>
    <row r="1049" spans="3:5" customFormat="1" ht="15" x14ac:dyDescent="0.25">
      <c r="C1049" s="129"/>
      <c r="D1049" s="130"/>
      <c r="E1049" s="131"/>
    </row>
    <row r="1050" spans="3:5" customFormat="1" ht="15" x14ac:dyDescent="0.25">
      <c r="C1050" s="129"/>
      <c r="D1050" s="130"/>
      <c r="E1050" s="131"/>
    </row>
    <row r="1051" spans="3:5" customFormat="1" ht="15" x14ac:dyDescent="0.25">
      <c r="C1051" s="129"/>
      <c r="D1051" s="130"/>
      <c r="E1051" s="131"/>
    </row>
    <row r="1052" spans="3:5" customFormat="1" ht="15" x14ac:dyDescent="0.25">
      <c r="C1052" s="129"/>
      <c r="D1052" s="130"/>
      <c r="E1052" s="131"/>
    </row>
    <row r="1053" spans="3:5" customFormat="1" ht="15" x14ac:dyDescent="0.25">
      <c r="C1053" s="129"/>
      <c r="D1053" s="130"/>
      <c r="E1053" s="131"/>
    </row>
    <row r="1054" spans="3:5" customFormat="1" ht="15" x14ac:dyDescent="0.25">
      <c r="C1054" s="129"/>
      <c r="D1054" s="130"/>
      <c r="E1054" s="131"/>
    </row>
    <row r="1055" spans="3:5" customFormat="1" ht="15" x14ac:dyDescent="0.25">
      <c r="C1055" s="129"/>
      <c r="D1055" s="130"/>
      <c r="E1055" s="131"/>
    </row>
    <row r="1056" spans="3:5" customFormat="1" ht="15" x14ac:dyDescent="0.25">
      <c r="C1056" s="129"/>
      <c r="D1056" s="130"/>
      <c r="E1056" s="131"/>
    </row>
    <row r="1057" spans="3:5" customFormat="1" ht="15" x14ac:dyDescent="0.25">
      <c r="C1057" s="129"/>
      <c r="D1057" s="130"/>
      <c r="E1057" s="131"/>
    </row>
    <row r="1058" spans="3:5" customFormat="1" ht="15" x14ac:dyDescent="0.25">
      <c r="C1058" s="129"/>
      <c r="D1058" s="130"/>
      <c r="E1058" s="131"/>
    </row>
    <row r="1059" spans="3:5" customFormat="1" ht="15" x14ac:dyDescent="0.25">
      <c r="C1059" s="129"/>
      <c r="D1059" s="130"/>
      <c r="E1059" s="131"/>
    </row>
    <row r="1060" spans="3:5" customFormat="1" ht="15" x14ac:dyDescent="0.25">
      <c r="C1060" s="129"/>
      <c r="D1060" s="130"/>
      <c r="E1060" s="131"/>
    </row>
    <row r="1061" spans="3:5" customFormat="1" ht="15" x14ac:dyDescent="0.25">
      <c r="C1061" s="129"/>
      <c r="D1061" s="130"/>
      <c r="E1061" s="131"/>
    </row>
    <row r="1062" spans="3:5" customFormat="1" ht="15" x14ac:dyDescent="0.25">
      <c r="C1062" s="129"/>
      <c r="D1062" s="130"/>
      <c r="E1062" s="131"/>
    </row>
    <row r="1063" spans="3:5" customFormat="1" ht="15" x14ac:dyDescent="0.25">
      <c r="C1063" s="129"/>
      <c r="D1063" s="130"/>
      <c r="E1063" s="131"/>
    </row>
    <row r="1064" spans="3:5" customFormat="1" ht="15" x14ac:dyDescent="0.25">
      <c r="C1064" s="129"/>
      <c r="D1064" s="130"/>
      <c r="E1064" s="131"/>
    </row>
    <row r="1065" spans="3:5" customFormat="1" ht="15" x14ac:dyDescent="0.25">
      <c r="C1065" s="129"/>
      <c r="D1065" s="130"/>
      <c r="E1065" s="131"/>
    </row>
    <row r="1066" spans="3:5" customFormat="1" ht="15" x14ac:dyDescent="0.25">
      <c r="C1066" s="129"/>
      <c r="D1066" s="130"/>
      <c r="E1066" s="131"/>
    </row>
    <row r="1067" spans="3:5" customFormat="1" ht="15" x14ac:dyDescent="0.25">
      <c r="C1067" s="129"/>
      <c r="D1067" s="130"/>
      <c r="E1067" s="131"/>
    </row>
    <row r="1068" spans="3:5" customFormat="1" ht="15" x14ac:dyDescent="0.25">
      <c r="C1068" s="129"/>
      <c r="D1068" s="130"/>
      <c r="E1068" s="131"/>
    </row>
    <row r="1069" spans="3:5" customFormat="1" ht="15" x14ac:dyDescent="0.25">
      <c r="C1069" s="129"/>
      <c r="D1069" s="130"/>
      <c r="E1069" s="131"/>
    </row>
    <row r="1070" spans="3:5" customFormat="1" ht="15" x14ac:dyDescent="0.25">
      <c r="C1070" s="129"/>
      <c r="D1070" s="130"/>
      <c r="E1070" s="131"/>
    </row>
    <row r="1071" spans="3:5" customFormat="1" ht="15" x14ac:dyDescent="0.25">
      <c r="C1071" s="129"/>
      <c r="D1071" s="130"/>
      <c r="E1071" s="131"/>
    </row>
    <row r="1072" spans="3:5" customFormat="1" ht="15" x14ac:dyDescent="0.25">
      <c r="C1072" s="129"/>
      <c r="D1072" s="130"/>
      <c r="E1072" s="131"/>
    </row>
    <row r="1073" spans="3:5" customFormat="1" ht="15" x14ac:dyDescent="0.25">
      <c r="C1073" s="129"/>
      <c r="D1073" s="130"/>
      <c r="E1073" s="131"/>
    </row>
    <row r="1074" spans="3:5" customFormat="1" ht="15" x14ac:dyDescent="0.25">
      <c r="C1074" s="129"/>
      <c r="D1074" s="130"/>
      <c r="E1074" s="131"/>
    </row>
    <row r="1075" spans="3:5" customFormat="1" ht="15" x14ac:dyDescent="0.25">
      <c r="C1075" s="129"/>
      <c r="D1075" s="130"/>
      <c r="E1075" s="131"/>
    </row>
    <row r="1076" spans="3:5" customFormat="1" ht="15" x14ac:dyDescent="0.25">
      <c r="C1076" s="129"/>
      <c r="D1076" s="130"/>
      <c r="E1076" s="131"/>
    </row>
    <row r="1077" spans="3:5" customFormat="1" ht="15" x14ac:dyDescent="0.25">
      <c r="C1077" s="129"/>
      <c r="D1077" s="130"/>
      <c r="E1077" s="131"/>
    </row>
    <row r="1078" spans="3:5" customFormat="1" ht="15" x14ac:dyDescent="0.25">
      <c r="C1078" s="129"/>
      <c r="D1078" s="130"/>
      <c r="E1078" s="131"/>
    </row>
    <row r="1079" spans="3:5" customFormat="1" ht="15" x14ac:dyDescent="0.25">
      <c r="C1079" s="129"/>
      <c r="D1079" s="130"/>
      <c r="E1079" s="131"/>
    </row>
    <row r="1080" spans="3:5" customFormat="1" ht="15" x14ac:dyDescent="0.25">
      <c r="C1080" s="129"/>
      <c r="D1080" s="130"/>
      <c r="E1080" s="131"/>
    </row>
    <row r="1081" spans="3:5" customFormat="1" ht="15" x14ac:dyDescent="0.25">
      <c r="C1081" s="129"/>
      <c r="D1081" s="130"/>
      <c r="E1081" s="131"/>
    </row>
    <row r="1082" spans="3:5" customFormat="1" ht="15" x14ac:dyDescent="0.25">
      <c r="C1082" s="129"/>
      <c r="D1082" s="130"/>
      <c r="E1082" s="131"/>
    </row>
    <row r="1083" spans="3:5" customFormat="1" ht="15" x14ac:dyDescent="0.25">
      <c r="C1083" s="129"/>
      <c r="D1083" s="130"/>
      <c r="E1083" s="131"/>
    </row>
    <row r="1084" spans="3:5" customFormat="1" ht="15" x14ac:dyDescent="0.25">
      <c r="C1084" s="129"/>
      <c r="D1084" s="130"/>
      <c r="E1084" s="131"/>
    </row>
    <row r="1085" spans="3:5" customFormat="1" ht="15" x14ac:dyDescent="0.25">
      <c r="C1085" s="129"/>
      <c r="D1085" s="130"/>
      <c r="E1085" s="131"/>
    </row>
    <row r="1086" spans="3:5" customFormat="1" ht="15" x14ac:dyDescent="0.25">
      <c r="C1086" s="129"/>
      <c r="D1086" s="130"/>
      <c r="E1086" s="131"/>
    </row>
    <row r="1087" spans="3:5" customFormat="1" ht="15" x14ac:dyDescent="0.25">
      <c r="C1087" s="129"/>
      <c r="D1087" s="130"/>
      <c r="E1087" s="131"/>
    </row>
    <row r="1088" spans="3:5" customFormat="1" ht="15" x14ac:dyDescent="0.25">
      <c r="C1088" s="129"/>
      <c r="D1088" s="130"/>
      <c r="E1088" s="131"/>
    </row>
    <row r="1089" spans="3:5" customFormat="1" ht="15" x14ac:dyDescent="0.25">
      <c r="C1089" s="129"/>
      <c r="D1089" s="130"/>
      <c r="E1089" s="131"/>
    </row>
    <row r="1090" spans="3:5" customFormat="1" ht="15" x14ac:dyDescent="0.25">
      <c r="C1090" s="129"/>
      <c r="D1090" s="130"/>
      <c r="E1090" s="131"/>
    </row>
    <row r="1091" spans="3:5" customFormat="1" ht="15" x14ac:dyDescent="0.25">
      <c r="C1091" s="129"/>
      <c r="D1091" s="130"/>
      <c r="E1091" s="131"/>
    </row>
    <row r="1092" spans="3:5" customFormat="1" ht="15" x14ac:dyDescent="0.25">
      <c r="C1092" s="129"/>
      <c r="D1092" s="130"/>
      <c r="E1092" s="131"/>
    </row>
    <row r="1093" spans="3:5" customFormat="1" ht="15" x14ac:dyDescent="0.25">
      <c r="C1093" s="129"/>
      <c r="D1093" s="130"/>
      <c r="E1093" s="131"/>
    </row>
    <row r="1094" spans="3:5" customFormat="1" ht="15" x14ac:dyDescent="0.25">
      <c r="C1094" s="129"/>
      <c r="D1094" s="130"/>
      <c r="E1094" s="131"/>
    </row>
    <row r="1095" spans="3:5" customFormat="1" ht="15" x14ac:dyDescent="0.25">
      <c r="C1095" s="129"/>
      <c r="D1095" s="130"/>
      <c r="E1095" s="131"/>
    </row>
    <row r="1096" spans="3:5" customFormat="1" ht="15" x14ac:dyDescent="0.25">
      <c r="C1096" s="129"/>
      <c r="D1096" s="130"/>
      <c r="E1096" s="131"/>
    </row>
    <row r="1097" spans="3:5" customFormat="1" ht="15" x14ac:dyDescent="0.25">
      <c r="C1097" s="129"/>
      <c r="D1097" s="130"/>
      <c r="E1097" s="131"/>
    </row>
    <row r="1098" spans="3:5" customFormat="1" ht="15" x14ac:dyDescent="0.25">
      <c r="C1098" s="129"/>
      <c r="D1098" s="130"/>
      <c r="E1098" s="131"/>
    </row>
    <row r="1099" spans="3:5" customFormat="1" ht="15" x14ac:dyDescent="0.25">
      <c r="C1099" s="129"/>
      <c r="D1099" s="130"/>
      <c r="E1099" s="131"/>
    </row>
    <row r="1100" spans="3:5" customFormat="1" ht="15" x14ac:dyDescent="0.25">
      <c r="C1100" s="129"/>
      <c r="D1100" s="130"/>
      <c r="E1100" s="131"/>
    </row>
    <row r="1101" spans="3:5" customFormat="1" ht="15" x14ac:dyDescent="0.25">
      <c r="C1101" s="129"/>
      <c r="D1101" s="130"/>
      <c r="E1101" s="131"/>
    </row>
    <row r="1102" spans="3:5" customFormat="1" ht="15" x14ac:dyDescent="0.25">
      <c r="C1102" s="129"/>
      <c r="D1102" s="130"/>
      <c r="E1102" s="131"/>
    </row>
    <row r="1103" spans="3:5" customFormat="1" ht="15" x14ac:dyDescent="0.25">
      <c r="C1103" s="129"/>
      <c r="D1103" s="130"/>
      <c r="E1103" s="131"/>
    </row>
    <row r="1104" spans="3:5" customFormat="1" ht="15" x14ac:dyDescent="0.25">
      <c r="C1104" s="129"/>
      <c r="D1104" s="130"/>
      <c r="E1104" s="131"/>
    </row>
    <row r="1105" spans="3:5" customFormat="1" ht="15" x14ac:dyDescent="0.25">
      <c r="C1105" s="129"/>
      <c r="D1105" s="130"/>
      <c r="E1105" s="131"/>
    </row>
    <row r="1106" spans="3:5" customFormat="1" ht="15" x14ac:dyDescent="0.25">
      <c r="C1106" s="129"/>
      <c r="D1106" s="130"/>
      <c r="E1106" s="131"/>
    </row>
    <row r="1107" spans="3:5" customFormat="1" ht="15" x14ac:dyDescent="0.25">
      <c r="C1107" s="129"/>
      <c r="D1107" s="130"/>
      <c r="E1107" s="131"/>
    </row>
    <row r="1108" spans="3:5" customFormat="1" ht="15" x14ac:dyDescent="0.25">
      <c r="C1108" s="129"/>
      <c r="D1108" s="130"/>
      <c r="E1108" s="131"/>
    </row>
    <row r="1109" spans="3:5" customFormat="1" ht="15" x14ac:dyDescent="0.25">
      <c r="C1109" s="129"/>
      <c r="D1109" s="130"/>
      <c r="E1109" s="131"/>
    </row>
    <row r="1110" spans="3:5" customFormat="1" ht="15" x14ac:dyDescent="0.25">
      <c r="C1110" s="129"/>
      <c r="D1110" s="130"/>
      <c r="E1110" s="131"/>
    </row>
    <row r="1111" spans="3:5" customFormat="1" ht="15" x14ac:dyDescent="0.25">
      <c r="C1111" s="129"/>
      <c r="D1111" s="130"/>
      <c r="E1111" s="131"/>
    </row>
    <row r="1112" spans="3:5" customFormat="1" ht="15" x14ac:dyDescent="0.25">
      <c r="C1112" s="129"/>
      <c r="D1112" s="130"/>
      <c r="E1112" s="131"/>
    </row>
    <row r="1113" spans="3:5" customFormat="1" ht="15" x14ac:dyDescent="0.25">
      <c r="C1113" s="129"/>
      <c r="D1113" s="130"/>
      <c r="E1113" s="131"/>
    </row>
    <row r="1114" spans="3:5" customFormat="1" ht="15" x14ac:dyDescent="0.25">
      <c r="C1114" s="129"/>
      <c r="D1114" s="130"/>
      <c r="E1114" s="131"/>
    </row>
    <row r="1115" spans="3:5" customFormat="1" ht="15" x14ac:dyDescent="0.25">
      <c r="C1115" s="129"/>
      <c r="D1115" s="130"/>
      <c r="E1115" s="131"/>
    </row>
    <row r="1116" spans="3:5" customFormat="1" ht="15" x14ac:dyDescent="0.25">
      <c r="C1116" s="129"/>
      <c r="D1116" s="130"/>
      <c r="E1116" s="131"/>
    </row>
    <row r="1117" spans="3:5" customFormat="1" ht="15" x14ac:dyDescent="0.25">
      <c r="C1117" s="129"/>
      <c r="D1117" s="130"/>
      <c r="E1117" s="131"/>
    </row>
    <row r="1118" spans="3:5" customFormat="1" ht="15" x14ac:dyDescent="0.25">
      <c r="C1118" s="129"/>
      <c r="D1118" s="130"/>
      <c r="E1118" s="131"/>
    </row>
    <row r="1119" spans="3:5" customFormat="1" ht="15" x14ac:dyDescent="0.25">
      <c r="C1119" s="129"/>
      <c r="D1119" s="130"/>
      <c r="E1119" s="131"/>
    </row>
    <row r="1120" spans="3:5" customFormat="1" ht="15" x14ac:dyDescent="0.25">
      <c r="C1120" s="129"/>
      <c r="D1120" s="130"/>
      <c r="E1120" s="131"/>
    </row>
    <row r="1121" spans="3:5" customFormat="1" ht="15" x14ac:dyDescent="0.25">
      <c r="C1121" s="129"/>
      <c r="D1121" s="130"/>
      <c r="E1121" s="131"/>
    </row>
    <row r="1122" spans="3:5" customFormat="1" ht="15" x14ac:dyDescent="0.25">
      <c r="C1122" s="129"/>
      <c r="D1122" s="130"/>
      <c r="E1122" s="131"/>
    </row>
    <row r="1123" spans="3:5" customFormat="1" ht="15" x14ac:dyDescent="0.25">
      <c r="C1123" s="129"/>
      <c r="D1123" s="130"/>
      <c r="E1123" s="131"/>
    </row>
    <row r="1124" spans="3:5" customFormat="1" ht="15" x14ac:dyDescent="0.25">
      <c r="C1124" s="129"/>
      <c r="D1124" s="130"/>
      <c r="E1124" s="131"/>
    </row>
    <row r="1125" spans="3:5" customFormat="1" ht="15" x14ac:dyDescent="0.25">
      <c r="C1125" s="129"/>
      <c r="D1125" s="130"/>
      <c r="E1125" s="131"/>
    </row>
    <row r="1126" spans="3:5" customFormat="1" ht="15" x14ac:dyDescent="0.25">
      <c r="C1126" s="129"/>
      <c r="D1126" s="130"/>
      <c r="E1126" s="131"/>
    </row>
    <row r="1127" spans="3:5" customFormat="1" ht="15" x14ac:dyDescent="0.25">
      <c r="C1127" s="129"/>
      <c r="D1127" s="130"/>
      <c r="E1127" s="131"/>
    </row>
    <row r="1128" spans="3:5" customFormat="1" ht="15" x14ac:dyDescent="0.25">
      <c r="C1128" s="129"/>
      <c r="D1128" s="130"/>
      <c r="E1128" s="131"/>
    </row>
    <row r="1129" spans="3:5" customFormat="1" ht="15" x14ac:dyDescent="0.25">
      <c r="C1129" s="129"/>
      <c r="D1129" s="130"/>
      <c r="E1129" s="131"/>
    </row>
    <row r="1130" spans="3:5" customFormat="1" ht="15" x14ac:dyDescent="0.25">
      <c r="C1130" s="129"/>
      <c r="D1130" s="130"/>
      <c r="E1130" s="131"/>
    </row>
    <row r="1131" spans="3:5" customFormat="1" ht="15" x14ac:dyDescent="0.25">
      <c r="C1131" s="129"/>
      <c r="D1131" s="130"/>
      <c r="E1131" s="131"/>
    </row>
    <row r="1132" spans="3:5" customFormat="1" ht="15" x14ac:dyDescent="0.25">
      <c r="C1132" s="129"/>
      <c r="D1132" s="130"/>
      <c r="E1132" s="131"/>
    </row>
    <row r="1133" spans="3:5" customFormat="1" ht="15" x14ac:dyDescent="0.25">
      <c r="C1133" s="129"/>
      <c r="D1133" s="130"/>
      <c r="E1133" s="131"/>
    </row>
    <row r="1134" spans="3:5" customFormat="1" ht="15" x14ac:dyDescent="0.25">
      <c r="C1134" s="129"/>
      <c r="D1134" s="130"/>
      <c r="E1134" s="131"/>
    </row>
    <row r="1135" spans="3:5" customFormat="1" ht="15" x14ac:dyDescent="0.25">
      <c r="C1135" s="129"/>
      <c r="D1135" s="130"/>
      <c r="E1135" s="131"/>
    </row>
    <row r="1136" spans="3:5" customFormat="1" ht="15" x14ac:dyDescent="0.25">
      <c r="C1136" s="129"/>
      <c r="D1136" s="130"/>
      <c r="E1136" s="131"/>
    </row>
    <row r="1137" spans="3:5" customFormat="1" ht="15" x14ac:dyDescent="0.25">
      <c r="C1137" s="129"/>
      <c r="D1137" s="130"/>
      <c r="E1137" s="131"/>
    </row>
    <row r="1138" spans="3:5" customFormat="1" ht="15" x14ac:dyDescent="0.25">
      <c r="C1138" s="129"/>
      <c r="D1138" s="130"/>
      <c r="E1138" s="131"/>
    </row>
    <row r="1139" spans="3:5" customFormat="1" ht="15" x14ac:dyDescent="0.25">
      <c r="C1139" s="129"/>
      <c r="D1139" s="130"/>
      <c r="E1139" s="131"/>
    </row>
    <row r="1140" spans="3:5" customFormat="1" ht="15" x14ac:dyDescent="0.25">
      <c r="C1140" s="129"/>
      <c r="D1140" s="130"/>
      <c r="E1140" s="131"/>
    </row>
    <row r="1141" spans="3:5" customFormat="1" ht="15" x14ac:dyDescent="0.25">
      <c r="C1141" s="129"/>
      <c r="D1141" s="130"/>
      <c r="E1141" s="131"/>
    </row>
    <row r="1142" spans="3:5" customFormat="1" ht="15" x14ac:dyDescent="0.25">
      <c r="C1142" s="129"/>
      <c r="D1142" s="130"/>
      <c r="E1142" s="131"/>
    </row>
    <row r="1143" spans="3:5" customFormat="1" ht="15" x14ac:dyDescent="0.25">
      <c r="C1143" s="129"/>
      <c r="D1143" s="130"/>
      <c r="E1143" s="131"/>
    </row>
    <row r="1144" spans="3:5" customFormat="1" ht="15" x14ac:dyDescent="0.25">
      <c r="C1144" s="129"/>
      <c r="D1144" s="130"/>
      <c r="E1144" s="131"/>
    </row>
    <row r="1145" spans="3:5" customFormat="1" ht="15" x14ac:dyDescent="0.25">
      <c r="C1145" s="129"/>
      <c r="D1145" s="130"/>
      <c r="E1145" s="131"/>
    </row>
    <row r="1146" spans="3:5" customFormat="1" ht="15" x14ac:dyDescent="0.25">
      <c r="C1146" s="129"/>
      <c r="D1146" s="130"/>
      <c r="E1146" s="131"/>
    </row>
    <row r="1147" spans="3:5" customFormat="1" ht="15" x14ac:dyDescent="0.25">
      <c r="C1147" s="129"/>
      <c r="D1147" s="130"/>
      <c r="E1147" s="131"/>
    </row>
    <row r="1148" spans="3:5" customFormat="1" ht="15" x14ac:dyDescent="0.25">
      <c r="C1148" s="129"/>
      <c r="D1148" s="130"/>
      <c r="E1148" s="131"/>
    </row>
    <row r="1149" spans="3:5" customFormat="1" ht="15" x14ac:dyDescent="0.25">
      <c r="C1149" s="129"/>
      <c r="D1149" s="130"/>
      <c r="E1149" s="131"/>
    </row>
    <row r="1150" spans="3:5" customFormat="1" ht="15" x14ac:dyDescent="0.25">
      <c r="C1150" s="129"/>
      <c r="D1150" s="130"/>
      <c r="E1150" s="131"/>
    </row>
    <row r="1151" spans="3:5" customFormat="1" ht="15" x14ac:dyDescent="0.25">
      <c r="C1151" s="129"/>
      <c r="D1151" s="130"/>
      <c r="E1151" s="131"/>
    </row>
    <row r="1152" spans="3:5" customFormat="1" ht="15" x14ac:dyDescent="0.25">
      <c r="C1152" s="129"/>
      <c r="D1152" s="130"/>
      <c r="E1152" s="131"/>
    </row>
    <row r="1153" spans="3:5" customFormat="1" ht="15" x14ac:dyDescent="0.25">
      <c r="C1153" s="129"/>
      <c r="D1153" s="130"/>
      <c r="E1153" s="131"/>
    </row>
    <row r="1154" spans="3:5" customFormat="1" ht="15" x14ac:dyDescent="0.25">
      <c r="C1154" s="129"/>
      <c r="D1154" s="130"/>
      <c r="E1154" s="131"/>
    </row>
    <row r="1155" spans="3:5" customFormat="1" ht="15" x14ac:dyDescent="0.25">
      <c r="C1155" s="129"/>
      <c r="D1155" s="130"/>
      <c r="E1155" s="131"/>
    </row>
    <row r="1156" spans="3:5" customFormat="1" ht="15" x14ac:dyDescent="0.25">
      <c r="C1156" s="129"/>
      <c r="D1156" s="130"/>
      <c r="E1156" s="131"/>
    </row>
    <row r="1157" spans="3:5" customFormat="1" ht="15" x14ac:dyDescent="0.25">
      <c r="C1157" s="129"/>
      <c r="D1157" s="130"/>
      <c r="E1157" s="131"/>
    </row>
    <row r="1158" spans="3:5" customFormat="1" ht="15" x14ac:dyDescent="0.25">
      <c r="C1158" s="129"/>
      <c r="D1158" s="130"/>
      <c r="E1158" s="131"/>
    </row>
    <row r="1159" spans="3:5" customFormat="1" ht="15" x14ac:dyDescent="0.25">
      <c r="C1159" s="129"/>
      <c r="D1159" s="130"/>
      <c r="E1159" s="131"/>
    </row>
    <row r="1160" spans="3:5" customFormat="1" ht="15" x14ac:dyDescent="0.25">
      <c r="C1160" s="129"/>
      <c r="D1160" s="130"/>
      <c r="E1160" s="131"/>
    </row>
    <row r="1161" spans="3:5" customFormat="1" ht="15" x14ac:dyDescent="0.25">
      <c r="C1161" s="129"/>
      <c r="D1161" s="130"/>
      <c r="E1161" s="131"/>
    </row>
    <row r="1162" spans="3:5" customFormat="1" ht="15" x14ac:dyDescent="0.25">
      <c r="C1162" s="129"/>
      <c r="D1162" s="130"/>
      <c r="E1162" s="131"/>
    </row>
    <row r="1163" spans="3:5" customFormat="1" ht="15" x14ac:dyDescent="0.25">
      <c r="C1163" s="129"/>
      <c r="D1163" s="130"/>
      <c r="E1163" s="131"/>
    </row>
    <row r="1164" spans="3:5" customFormat="1" ht="15" x14ac:dyDescent="0.25">
      <c r="C1164" s="129"/>
      <c r="D1164" s="130"/>
      <c r="E1164" s="131"/>
    </row>
    <row r="1165" spans="3:5" customFormat="1" ht="15" x14ac:dyDescent="0.25">
      <c r="C1165" s="129"/>
      <c r="D1165" s="130"/>
      <c r="E1165" s="131"/>
    </row>
    <row r="1166" spans="3:5" customFormat="1" ht="15" x14ac:dyDescent="0.25">
      <c r="C1166" s="129"/>
      <c r="D1166" s="130"/>
      <c r="E1166" s="131"/>
    </row>
    <row r="1167" spans="3:5" customFormat="1" ht="15" x14ac:dyDescent="0.25">
      <c r="C1167" s="129"/>
      <c r="D1167" s="130"/>
      <c r="E1167" s="131"/>
    </row>
    <row r="1168" spans="3:5" customFormat="1" ht="15" x14ac:dyDescent="0.25">
      <c r="C1168" s="129"/>
      <c r="D1168" s="130"/>
      <c r="E1168" s="131"/>
    </row>
    <row r="1169" spans="3:5" customFormat="1" ht="15" x14ac:dyDescent="0.25">
      <c r="C1169" s="129"/>
      <c r="D1169" s="130"/>
      <c r="E1169" s="131"/>
    </row>
    <row r="1170" spans="3:5" customFormat="1" ht="15" x14ac:dyDescent="0.25">
      <c r="C1170" s="129"/>
      <c r="D1170" s="130"/>
      <c r="E1170" s="131"/>
    </row>
    <row r="1171" spans="3:5" customFormat="1" ht="15" x14ac:dyDescent="0.25">
      <c r="C1171" s="129"/>
      <c r="D1171" s="130"/>
      <c r="E1171" s="131"/>
    </row>
    <row r="1172" spans="3:5" customFormat="1" ht="15" x14ac:dyDescent="0.25">
      <c r="C1172" s="129"/>
      <c r="D1172" s="130"/>
      <c r="E1172" s="131"/>
    </row>
    <row r="1173" spans="3:5" customFormat="1" ht="15" x14ac:dyDescent="0.25">
      <c r="C1173" s="129"/>
      <c r="D1173" s="130"/>
      <c r="E1173" s="131"/>
    </row>
    <row r="1174" spans="3:5" customFormat="1" ht="15" x14ac:dyDescent="0.25">
      <c r="C1174" s="129"/>
      <c r="D1174" s="130"/>
      <c r="E1174" s="131"/>
    </row>
    <row r="1175" spans="3:5" customFormat="1" ht="15" x14ac:dyDescent="0.25">
      <c r="C1175" s="129"/>
      <c r="D1175" s="130"/>
      <c r="E1175" s="131"/>
    </row>
    <row r="1176" spans="3:5" customFormat="1" ht="15" x14ac:dyDescent="0.25">
      <c r="C1176" s="129"/>
      <c r="D1176" s="130"/>
      <c r="E1176" s="131"/>
    </row>
    <row r="1177" spans="3:5" customFormat="1" ht="15" x14ac:dyDescent="0.25">
      <c r="C1177" s="129"/>
      <c r="D1177" s="130"/>
      <c r="E1177" s="131"/>
    </row>
    <row r="1178" spans="3:5" customFormat="1" ht="15" x14ac:dyDescent="0.25">
      <c r="C1178" s="129"/>
      <c r="D1178" s="130"/>
      <c r="E1178" s="131"/>
    </row>
    <row r="1179" spans="3:5" customFormat="1" ht="15" x14ac:dyDescent="0.25">
      <c r="C1179" s="129"/>
      <c r="D1179" s="130"/>
      <c r="E1179" s="131"/>
    </row>
    <row r="1180" spans="3:5" customFormat="1" ht="15" x14ac:dyDescent="0.25">
      <c r="C1180" s="129"/>
      <c r="D1180" s="130"/>
      <c r="E1180" s="131"/>
    </row>
    <row r="1181" spans="3:5" customFormat="1" ht="15" x14ac:dyDescent="0.25">
      <c r="C1181" s="129"/>
      <c r="D1181" s="130"/>
      <c r="E1181" s="131"/>
    </row>
    <row r="1182" spans="3:5" customFormat="1" ht="15" x14ac:dyDescent="0.25">
      <c r="C1182" s="129"/>
      <c r="D1182" s="130"/>
      <c r="E1182" s="131"/>
    </row>
    <row r="1183" spans="3:5" customFormat="1" ht="15" x14ac:dyDescent="0.25">
      <c r="C1183" s="129"/>
      <c r="D1183" s="130"/>
      <c r="E1183" s="131"/>
    </row>
    <row r="1184" spans="3:5" customFormat="1" ht="15" x14ac:dyDescent="0.25">
      <c r="C1184" s="129"/>
      <c r="D1184" s="130"/>
      <c r="E1184" s="131"/>
    </row>
    <row r="1185" spans="3:5" customFormat="1" ht="15" x14ac:dyDescent="0.25">
      <c r="C1185" s="129"/>
      <c r="D1185" s="130"/>
      <c r="E1185" s="131"/>
    </row>
    <row r="1186" spans="3:5" customFormat="1" ht="15" x14ac:dyDescent="0.25">
      <c r="C1186" s="129"/>
      <c r="D1186" s="130"/>
      <c r="E1186" s="131"/>
    </row>
    <row r="1187" spans="3:5" customFormat="1" ht="15" x14ac:dyDescent="0.25">
      <c r="C1187" s="129"/>
      <c r="D1187" s="130"/>
      <c r="E1187" s="131"/>
    </row>
    <row r="1188" spans="3:5" customFormat="1" ht="15" x14ac:dyDescent="0.25">
      <c r="C1188" s="129"/>
      <c r="D1188" s="130"/>
      <c r="E1188" s="131"/>
    </row>
    <row r="1189" spans="3:5" customFormat="1" ht="15" x14ac:dyDescent="0.25">
      <c r="C1189" s="129"/>
      <c r="D1189" s="130"/>
      <c r="E1189" s="131"/>
    </row>
    <row r="1190" spans="3:5" customFormat="1" ht="15" x14ac:dyDescent="0.25">
      <c r="C1190" s="129"/>
      <c r="D1190" s="130"/>
      <c r="E1190" s="131"/>
    </row>
    <row r="1191" spans="3:5" customFormat="1" ht="15" x14ac:dyDescent="0.25">
      <c r="C1191" s="129"/>
      <c r="D1191" s="130"/>
      <c r="E1191" s="131"/>
    </row>
    <row r="1192" spans="3:5" customFormat="1" ht="15" x14ac:dyDescent="0.25">
      <c r="C1192" s="129"/>
      <c r="D1192" s="130"/>
      <c r="E1192" s="131"/>
    </row>
    <row r="1193" spans="3:5" customFormat="1" ht="15" x14ac:dyDescent="0.25">
      <c r="C1193" s="129"/>
      <c r="D1193" s="130"/>
      <c r="E1193" s="131"/>
    </row>
    <row r="1194" spans="3:5" customFormat="1" ht="15" x14ac:dyDescent="0.25">
      <c r="C1194" s="129"/>
      <c r="D1194" s="130"/>
      <c r="E1194" s="131"/>
    </row>
    <row r="1195" spans="3:5" customFormat="1" ht="15" x14ac:dyDescent="0.25">
      <c r="C1195" s="129"/>
      <c r="D1195" s="130"/>
      <c r="E1195" s="131"/>
    </row>
    <row r="1196" spans="3:5" customFormat="1" ht="15" x14ac:dyDescent="0.25">
      <c r="C1196" s="129"/>
      <c r="D1196" s="130"/>
      <c r="E1196" s="131"/>
    </row>
    <row r="1197" spans="3:5" customFormat="1" ht="15" x14ac:dyDescent="0.25">
      <c r="C1197" s="129"/>
      <c r="D1197" s="130"/>
      <c r="E1197" s="131"/>
    </row>
    <row r="1198" spans="3:5" customFormat="1" ht="15" x14ac:dyDescent="0.25">
      <c r="C1198" s="129"/>
      <c r="D1198" s="130"/>
      <c r="E1198" s="131"/>
    </row>
    <row r="1199" spans="3:5" customFormat="1" ht="15" x14ac:dyDescent="0.25">
      <c r="C1199" s="129"/>
      <c r="D1199" s="130"/>
      <c r="E1199" s="131"/>
    </row>
    <row r="1200" spans="3:5" customFormat="1" ht="15" x14ac:dyDescent="0.25">
      <c r="C1200" s="129"/>
      <c r="D1200" s="130"/>
      <c r="E1200" s="131"/>
    </row>
    <row r="1201" spans="3:5" customFormat="1" ht="15" x14ac:dyDescent="0.25">
      <c r="C1201" s="129"/>
      <c r="D1201" s="130"/>
      <c r="E1201" s="131"/>
    </row>
    <row r="1202" spans="3:5" customFormat="1" ht="15" x14ac:dyDescent="0.25">
      <c r="C1202" s="129"/>
      <c r="D1202" s="130"/>
      <c r="E1202" s="131"/>
    </row>
    <row r="1203" spans="3:5" customFormat="1" ht="15" x14ac:dyDescent="0.25">
      <c r="C1203" s="129"/>
      <c r="D1203" s="130"/>
      <c r="E1203" s="131"/>
    </row>
    <row r="1204" spans="3:5" customFormat="1" ht="15" x14ac:dyDescent="0.25">
      <c r="C1204" s="129"/>
      <c r="D1204" s="130"/>
      <c r="E1204" s="131"/>
    </row>
    <row r="1205" spans="3:5" customFormat="1" ht="15" x14ac:dyDescent="0.25">
      <c r="C1205" s="129"/>
      <c r="D1205" s="130"/>
      <c r="E1205" s="131"/>
    </row>
    <row r="1206" spans="3:5" customFormat="1" ht="15" x14ac:dyDescent="0.25">
      <c r="C1206" s="129"/>
      <c r="D1206" s="130"/>
      <c r="E1206" s="131"/>
    </row>
    <row r="1207" spans="3:5" customFormat="1" ht="15" x14ac:dyDescent="0.25">
      <c r="C1207" s="129"/>
      <c r="D1207" s="130"/>
      <c r="E1207" s="131"/>
    </row>
    <row r="1208" spans="3:5" customFormat="1" ht="15" x14ac:dyDescent="0.25">
      <c r="C1208" s="129"/>
      <c r="D1208" s="130"/>
      <c r="E1208" s="131"/>
    </row>
    <row r="1209" spans="3:5" customFormat="1" ht="15" x14ac:dyDescent="0.25">
      <c r="C1209" s="129"/>
      <c r="D1209" s="130"/>
      <c r="E1209" s="131"/>
    </row>
    <row r="1210" spans="3:5" customFormat="1" ht="15" x14ac:dyDescent="0.25">
      <c r="C1210" s="129"/>
      <c r="D1210" s="130"/>
      <c r="E1210" s="131"/>
    </row>
    <row r="1211" spans="3:5" customFormat="1" ht="15" x14ac:dyDescent="0.25">
      <c r="C1211" s="129"/>
      <c r="D1211" s="130"/>
      <c r="E1211" s="131"/>
    </row>
    <row r="1212" spans="3:5" customFormat="1" ht="15" x14ac:dyDescent="0.25">
      <c r="C1212" s="129"/>
      <c r="D1212" s="130"/>
      <c r="E1212" s="131"/>
    </row>
    <row r="1213" spans="3:5" customFormat="1" ht="15" x14ac:dyDescent="0.25">
      <c r="C1213" s="129"/>
      <c r="D1213" s="130"/>
      <c r="E1213" s="131"/>
    </row>
    <row r="1214" spans="3:5" customFormat="1" ht="15" x14ac:dyDescent="0.25">
      <c r="C1214" s="129"/>
      <c r="D1214" s="130"/>
      <c r="E1214" s="131"/>
    </row>
    <row r="1215" spans="3:5" customFormat="1" ht="15" x14ac:dyDescent="0.25">
      <c r="C1215" s="129"/>
      <c r="D1215" s="130"/>
      <c r="E1215" s="131"/>
    </row>
    <row r="1216" spans="3:5" customFormat="1" ht="15" x14ac:dyDescent="0.25">
      <c r="C1216" s="129"/>
      <c r="D1216" s="130"/>
      <c r="E1216" s="131"/>
    </row>
    <row r="1217" spans="3:5" customFormat="1" ht="15" x14ac:dyDescent="0.25">
      <c r="C1217" s="129"/>
      <c r="D1217" s="130"/>
      <c r="E1217" s="131"/>
    </row>
    <row r="1218" spans="3:5" customFormat="1" ht="15" x14ac:dyDescent="0.25">
      <c r="C1218" s="129"/>
      <c r="D1218" s="130"/>
      <c r="E1218" s="131"/>
    </row>
    <row r="1219" spans="3:5" customFormat="1" ht="15" x14ac:dyDescent="0.25">
      <c r="C1219" s="129"/>
      <c r="D1219" s="130"/>
      <c r="E1219" s="131"/>
    </row>
    <row r="1220" spans="3:5" customFormat="1" ht="15" x14ac:dyDescent="0.25">
      <c r="C1220" s="129"/>
      <c r="D1220" s="130"/>
      <c r="E1220" s="131"/>
    </row>
    <row r="1221" spans="3:5" customFormat="1" ht="15" x14ac:dyDescent="0.25">
      <c r="C1221" s="129"/>
      <c r="D1221" s="130"/>
      <c r="E1221" s="131"/>
    </row>
    <row r="1222" spans="3:5" customFormat="1" ht="15" x14ac:dyDescent="0.25">
      <c r="C1222" s="129"/>
      <c r="D1222" s="130"/>
      <c r="E1222" s="131"/>
    </row>
    <row r="1223" spans="3:5" customFormat="1" ht="15" x14ac:dyDescent="0.25">
      <c r="C1223" s="129"/>
      <c r="D1223" s="130"/>
      <c r="E1223" s="131"/>
    </row>
    <row r="1224" spans="3:5" customFormat="1" ht="15" x14ac:dyDescent="0.25">
      <c r="C1224" s="129"/>
      <c r="D1224" s="130"/>
      <c r="E1224" s="131"/>
    </row>
    <row r="1225" spans="3:5" customFormat="1" ht="15" x14ac:dyDescent="0.25">
      <c r="C1225" s="129"/>
      <c r="D1225" s="130"/>
      <c r="E1225" s="131"/>
    </row>
    <row r="1226" spans="3:5" customFormat="1" ht="15" x14ac:dyDescent="0.25">
      <c r="C1226" s="129"/>
      <c r="D1226" s="130"/>
      <c r="E1226" s="131"/>
    </row>
    <row r="1227" spans="3:5" customFormat="1" ht="15" x14ac:dyDescent="0.25">
      <c r="C1227" s="129"/>
      <c r="D1227" s="130"/>
      <c r="E1227" s="131"/>
    </row>
    <row r="1228" spans="3:5" customFormat="1" ht="15" x14ac:dyDescent="0.25">
      <c r="C1228" s="129"/>
      <c r="D1228" s="130"/>
      <c r="E1228" s="131"/>
    </row>
    <row r="1229" spans="3:5" customFormat="1" ht="15" x14ac:dyDescent="0.25">
      <c r="C1229" s="129"/>
      <c r="D1229" s="130"/>
      <c r="E1229" s="131"/>
    </row>
    <row r="1230" spans="3:5" customFormat="1" ht="15" x14ac:dyDescent="0.25">
      <c r="C1230" s="129"/>
      <c r="D1230" s="130"/>
      <c r="E1230" s="131"/>
    </row>
    <row r="1231" spans="3:5" customFormat="1" ht="15" x14ac:dyDescent="0.25">
      <c r="C1231" s="129"/>
      <c r="D1231" s="130"/>
      <c r="E1231" s="131"/>
    </row>
    <row r="1232" spans="3:5" customFormat="1" ht="15" x14ac:dyDescent="0.25">
      <c r="C1232" s="129"/>
      <c r="D1232" s="130"/>
      <c r="E1232" s="131"/>
    </row>
    <row r="1233" spans="3:5" customFormat="1" ht="15" x14ac:dyDescent="0.25">
      <c r="C1233" s="129"/>
      <c r="D1233" s="130"/>
      <c r="E1233" s="131"/>
    </row>
    <row r="1234" spans="3:5" customFormat="1" ht="15" x14ac:dyDescent="0.25">
      <c r="C1234" s="129"/>
      <c r="D1234" s="130"/>
      <c r="E1234" s="131"/>
    </row>
    <row r="1235" spans="3:5" customFormat="1" ht="15" x14ac:dyDescent="0.25">
      <c r="C1235" s="129"/>
      <c r="D1235" s="130"/>
      <c r="E1235" s="131"/>
    </row>
    <row r="1236" spans="3:5" customFormat="1" ht="15" x14ac:dyDescent="0.25">
      <c r="C1236" s="129"/>
      <c r="D1236" s="130"/>
      <c r="E1236" s="131"/>
    </row>
    <row r="1237" spans="3:5" customFormat="1" ht="15" x14ac:dyDescent="0.25">
      <c r="C1237" s="129"/>
      <c r="D1237" s="130"/>
      <c r="E1237" s="131"/>
    </row>
    <row r="1238" spans="3:5" customFormat="1" ht="15" x14ac:dyDescent="0.25">
      <c r="C1238" s="129"/>
      <c r="D1238" s="130"/>
      <c r="E1238" s="131"/>
    </row>
    <row r="1239" spans="3:5" customFormat="1" ht="15" x14ac:dyDescent="0.25">
      <c r="C1239" s="129"/>
      <c r="D1239" s="130"/>
      <c r="E1239" s="131"/>
    </row>
    <row r="1240" spans="3:5" customFormat="1" ht="15" x14ac:dyDescent="0.25">
      <c r="C1240" s="129"/>
      <c r="D1240" s="130"/>
      <c r="E1240" s="131"/>
    </row>
    <row r="1241" spans="3:5" customFormat="1" ht="15" x14ac:dyDescent="0.25">
      <c r="C1241" s="129"/>
      <c r="D1241" s="130"/>
      <c r="E1241" s="131"/>
    </row>
    <row r="1242" spans="3:5" customFormat="1" ht="15" x14ac:dyDescent="0.25">
      <c r="C1242" s="129"/>
      <c r="D1242" s="130"/>
      <c r="E1242" s="131"/>
    </row>
    <row r="1243" spans="3:5" customFormat="1" ht="15" x14ac:dyDescent="0.25">
      <c r="C1243" s="129"/>
      <c r="D1243" s="130"/>
      <c r="E1243" s="131"/>
    </row>
    <row r="1244" spans="3:5" customFormat="1" ht="15" x14ac:dyDescent="0.25">
      <c r="C1244" s="129"/>
      <c r="D1244" s="130"/>
      <c r="E1244" s="131"/>
    </row>
    <row r="1245" spans="3:5" customFormat="1" ht="15" x14ac:dyDescent="0.25">
      <c r="C1245" s="129"/>
      <c r="D1245" s="130"/>
      <c r="E1245" s="131"/>
    </row>
    <row r="1246" spans="3:5" customFormat="1" ht="15" x14ac:dyDescent="0.25">
      <c r="C1246" s="129"/>
      <c r="D1246" s="130"/>
      <c r="E1246" s="131"/>
    </row>
    <row r="1247" spans="3:5" customFormat="1" ht="15" x14ac:dyDescent="0.25">
      <c r="C1247" s="129"/>
      <c r="D1247" s="130"/>
      <c r="E1247" s="131"/>
    </row>
    <row r="1248" spans="3:5" customFormat="1" ht="15" x14ac:dyDescent="0.25">
      <c r="C1248" s="129"/>
      <c r="D1248" s="130"/>
      <c r="E1248" s="131"/>
    </row>
    <row r="1249" spans="3:5" customFormat="1" ht="15" x14ac:dyDescent="0.25">
      <c r="C1249" s="129"/>
      <c r="D1249" s="130"/>
      <c r="E1249" s="131"/>
    </row>
    <row r="1250" spans="3:5" customFormat="1" ht="15" x14ac:dyDescent="0.25">
      <c r="C1250" s="129"/>
      <c r="D1250" s="130"/>
      <c r="E1250" s="131"/>
    </row>
    <row r="1251" spans="3:5" customFormat="1" ht="15" x14ac:dyDescent="0.25">
      <c r="C1251" s="129"/>
      <c r="D1251" s="130"/>
      <c r="E1251" s="131"/>
    </row>
    <row r="1252" spans="3:5" customFormat="1" ht="15" x14ac:dyDescent="0.25">
      <c r="C1252" s="129"/>
      <c r="D1252" s="130"/>
      <c r="E1252" s="131"/>
    </row>
    <row r="1253" spans="3:5" customFormat="1" ht="15" x14ac:dyDescent="0.25">
      <c r="C1253" s="129"/>
      <c r="D1253" s="130"/>
      <c r="E1253" s="131"/>
    </row>
    <row r="1254" spans="3:5" customFormat="1" ht="15" x14ac:dyDescent="0.25">
      <c r="C1254" s="129"/>
      <c r="D1254" s="130"/>
      <c r="E1254" s="131"/>
    </row>
    <row r="1255" spans="3:5" customFormat="1" ht="15" x14ac:dyDescent="0.25">
      <c r="C1255" s="129"/>
      <c r="D1255" s="130"/>
      <c r="E1255" s="131"/>
    </row>
    <row r="1256" spans="3:5" customFormat="1" ht="15" x14ac:dyDescent="0.25">
      <c r="C1256" s="129"/>
      <c r="D1256" s="130"/>
      <c r="E1256" s="131"/>
    </row>
    <row r="1257" spans="3:5" customFormat="1" ht="15" x14ac:dyDescent="0.25">
      <c r="C1257" s="129"/>
      <c r="D1257" s="130"/>
      <c r="E1257" s="131"/>
    </row>
    <row r="1258" spans="3:5" customFormat="1" ht="15" x14ac:dyDescent="0.25">
      <c r="C1258" s="129"/>
      <c r="D1258" s="130"/>
      <c r="E1258" s="131"/>
    </row>
    <row r="1259" spans="3:5" customFormat="1" ht="15" x14ac:dyDescent="0.25">
      <c r="C1259" s="129"/>
      <c r="D1259" s="130"/>
      <c r="E1259" s="131"/>
    </row>
    <row r="1260" spans="3:5" customFormat="1" ht="15" x14ac:dyDescent="0.25">
      <c r="C1260" s="129"/>
      <c r="D1260" s="130"/>
      <c r="E1260" s="131"/>
    </row>
    <row r="1261" spans="3:5" customFormat="1" ht="15" x14ac:dyDescent="0.25">
      <c r="C1261" s="129"/>
      <c r="D1261" s="130"/>
      <c r="E1261" s="131"/>
    </row>
    <row r="1262" spans="3:5" customFormat="1" ht="15" x14ac:dyDescent="0.25">
      <c r="C1262" s="129"/>
      <c r="D1262" s="130"/>
      <c r="E1262" s="131"/>
    </row>
    <row r="1263" spans="3:5" customFormat="1" ht="15" x14ac:dyDescent="0.25">
      <c r="C1263" s="129"/>
      <c r="D1263" s="130"/>
      <c r="E1263" s="131"/>
    </row>
    <row r="1264" spans="3:5" customFormat="1" ht="15" x14ac:dyDescent="0.25">
      <c r="C1264" s="129"/>
      <c r="D1264" s="130"/>
      <c r="E1264" s="131"/>
    </row>
    <row r="1265" spans="3:5" customFormat="1" ht="15" x14ac:dyDescent="0.25">
      <c r="C1265" s="129"/>
      <c r="D1265" s="130"/>
      <c r="E1265" s="131"/>
    </row>
    <row r="1266" spans="3:5" customFormat="1" ht="15" x14ac:dyDescent="0.25">
      <c r="C1266" s="129"/>
      <c r="D1266" s="130"/>
      <c r="E1266" s="131"/>
    </row>
    <row r="1267" spans="3:5" customFormat="1" ht="15" x14ac:dyDescent="0.25">
      <c r="C1267" s="129"/>
      <c r="D1267" s="130"/>
      <c r="E1267" s="131"/>
    </row>
    <row r="1268" spans="3:5" customFormat="1" ht="15" x14ac:dyDescent="0.25">
      <c r="C1268" s="129"/>
      <c r="D1268" s="130"/>
      <c r="E1268" s="131"/>
    </row>
    <row r="1269" spans="3:5" customFormat="1" ht="15" x14ac:dyDescent="0.25">
      <c r="C1269" s="129"/>
      <c r="D1269" s="130"/>
      <c r="E1269" s="131"/>
    </row>
    <row r="1270" spans="3:5" customFormat="1" ht="15" x14ac:dyDescent="0.25">
      <c r="C1270" s="129"/>
      <c r="D1270" s="130"/>
      <c r="E1270" s="131"/>
    </row>
    <row r="1271" spans="3:5" customFormat="1" ht="15" x14ac:dyDescent="0.25">
      <c r="C1271" s="129"/>
      <c r="D1271" s="130"/>
      <c r="E1271" s="131"/>
    </row>
    <row r="1272" spans="3:5" customFormat="1" ht="15" x14ac:dyDescent="0.25">
      <c r="C1272" s="129"/>
      <c r="D1272" s="130"/>
      <c r="E1272" s="131"/>
    </row>
    <row r="1273" spans="3:5" customFormat="1" ht="15" x14ac:dyDescent="0.25">
      <c r="C1273" s="129"/>
      <c r="D1273" s="130"/>
      <c r="E1273" s="131"/>
    </row>
    <row r="1274" spans="3:5" customFormat="1" ht="15" x14ac:dyDescent="0.25">
      <c r="C1274" s="129"/>
      <c r="D1274" s="130"/>
      <c r="E1274" s="131"/>
    </row>
    <row r="1275" spans="3:5" customFormat="1" ht="15" x14ac:dyDescent="0.25">
      <c r="C1275" s="129"/>
      <c r="D1275" s="130"/>
      <c r="E1275" s="131"/>
    </row>
    <row r="1276" spans="3:5" customFormat="1" ht="15" x14ac:dyDescent="0.25">
      <c r="C1276" s="129"/>
      <c r="D1276" s="130"/>
      <c r="E1276" s="131"/>
    </row>
    <row r="1277" spans="3:5" customFormat="1" ht="15" x14ac:dyDescent="0.25">
      <c r="C1277" s="129"/>
      <c r="D1277" s="130"/>
      <c r="E1277" s="131"/>
    </row>
    <row r="1278" spans="3:5" customFormat="1" ht="15" x14ac:dyDescent="0.25">
      <c r="C1278" s="129"/>
      <c r="D1278" s="130"/>
      <c r="E1278" s="131"/>
    </row>
    <row r="1279" spans="3:5" customFormat="1" ht="15" x14ac:dyDescent="0.25">
      <c r="C1279" s="129"/>
      <c r="D1279" s="130"/>
      <c r="E1279" s="131"/>
    </row>
    <row r="1280" spans="3:5" customFormat="1" ht="15" x14ac:dyDescent="0.25">
      <c r="C1280" s="129"/>
      <c r="D1280" s="130"/>
      <c r="E1280" s="131"/>
    </row>
    <row r="1281" spans="3:5" customFormat="1" ht="15" x14ac:dyDescent="0.25">
      <c r="C1281" s="129"/>
      <c r="D1281" s="130"/>
      <c r="E1281" s="131"/>
    </row>
    <row r="1282" spans="3:5" customFormat="1" ht="15" x14ac:dyDescent="0.25">
      <c r="C1282" s="129"/>
      <c r="D1282" s="130"/>
      <c r="E1282" s="131"/>
    </row>
    <row r="1283" spans="3:5" customFormat="1" ht="15" x14ac:dyDescent="0.25">
      <c r="C1283" s="129"/>
      <c r="D1283" s="130"/>
      <c r="E1283" s="131"/>
    </row>
    <row r="1284" spans="3:5" customFormat="1" ht="15" x14ac:dyDescent="0.25">
      <c r="C1284" s="129"/>
      <c r="D1284" s="130"/>
      <c r="E1284" s="131"/>
    </row>
    <row r="1285" spans="3:5" customFormat="1" ht="15" x14ac:dyDescent="0.25">
      <c r="C1285" s="129"/>
      <c r="D1285" s="130"/>
      <c r="E1285" s="131"/>
    </row>
    <row r="1286" spans="3:5" customFormat="1" ht="15" x14ac:dyDescent="0.25">
      <c r="C1286" s="129"/>
      <c r="D1286" s="130"/>
      <c r="E1286" s="131"/>
    </row>
    <row r="1287" spans="3:5" customFormat="1" ht="15" x14ac:dyDescent="0.25">
      <c r="C1287" s="129"/>
      <c r="D1287" s="130"/>
      <c r="E1287" s="131"/>
    </row>
    <row r="1288" spans="3:5" customFormat="1" ht="15" x14ac:dyDescent="0.25">
      <c r="C1288" s="129"/>
      <c r="D1288" s="130"/>
      <c r="E1288" s="131"/>
    </row>
    <row r="1289" spans="3:5" customFormat="1" ht="15" x14ac:dyDescent="0.25">
      <c r="C1289" s="129"/>
      <c r="D1289" s="130"/>
      <c r="E1289" s="131"/>
    </row>
    <row r="1290" spans="3:5" customFormat="1" ht="15" x14ac:dyDescent="0.25">
      <c r="C1290" s="129"/>
      <c r="D1290" s="130"/>
      <c r="E1290" s="131"/>
    </row>
    <row r="1291" spans="3:5" customFormat="1" ht="15" x14ac:dyDescent="0.25">
      <c r="C1291" s="129"/>
      <c r="D1291" s="130"/>
      <c r="E1291" s="131"/>
    </row>
    <row r="1292" spans="3:5" customFormat="1" ht="15" x14ac:dyDescent="0.25">
      <c r="C1292" s="129"/>
      <c r="D1292" s="130"/>
      <c r="E1292" s="131"/>
    </row>
    <row r="1293" spans="3:5" customFormat="1" ht="15" x14ac:dyDescent="0.25">
      <c r="C1293" s="129"/>
      <c r="D1293" s="130"/>
      <c r="E1293" s="131"/>
    </row>
    <row r="1294" spans="3:5" customFormat="1" ht="15" x14ac:dyDescent="0.25">
      <c r="C1294" s="129"/>
      <c r="D1294" s="130"/>
      <c r="E1294" s="131"/>
    </row>
    <row r="1295" spans="3:5" customFormat="1" ht="15" x14ac:dyDescent="0.25">
      <c r="C1295" s="129"/>
      <c r="D1295" s="130"/>
      <c r="E1295" s="131"/>
    </row>
    <row r="1296" spans="3:5" customFormat="1" ht="15" x14ac:dyDescent="0.25">
      <c r="C1296" s="129"/>
      <c r="D1296" s="130"/>
      <c r="E1296" s="131"/>
    </row>
    <row r="1297" spans="3:5" customFormat="1" ht="15" x14ac:dyDescent="0.25">
      <c r="C1297" s="129"/>
      <c r="D1297" s="130"/>
      <c r="E1297" s="131"/>
    </row>
    <row r="1298" spans="3:5" customFormat="1" ht="15" x14ac:dyDescent="0.25">
      <c r="C1298" s="129"/>
      <c r="D1298" s="130"/>
      <c r="E1298" s="131"/>
    </row>
    <row r="1299" spans="3:5" customFormat="1" ht="15" x14ac:dyDescent="0.25">
      <c r="C1299" s="129"/>
      <c r="D1299" s="130"/>
      <c r="E1299" s="131"/>
    </row>
    <row r="1300" spans="3:5" customFormat="1" ht="15" x14ac:dyDescent="0.25">
      <c r="C1300" s="129"/>
      <c r="D1300" s="130"/>
      <c r="E1300" s="131"/>
    </row>
    <row r="1301" spans="3:5" customFormat="1" ht="15" x14ac:dyDescent="0.25">
      <c r="C1301" s="129"/>
      <c r="D1301" s="130"/>
      <c r="E1301" s="131"/>
    </row>
    <row r="1302" spans="3:5" customFormat="1" ht="15" x14ac:dyDescent="0.25">
      <c r="C1302" s="129"/>
      <c r="D1302" s="130"/>
      <c r="E1302" s="131"/>
    </row>
    <row r="1303" spans="3:5" customFormat="1" ht="15" x14ac:dyDescent="0.25">
      <c r="C1303" s="129"/>
      <c r="D1303" s="130"/>
      <c r="E1303" s="131"/>
    </row>
    <row r="1304" spans="3:5" customFormat="1" ht="15" x14ac:dyDescent="0.25">
      <c r="C1304" s="129"/>
      <c r="D1304" s="130"/>
      <c r="E1304" s="131"/>
    </row>
    <row r="1305" spans="3:5" customFormat="1" ht="15" x14ac:dyDescent="0.25">
      <c r="C1305" s="129"/>
      <c r="D1305" s="130"/>
      <c r="E1305" s="131"/>
    </row>
    <row r="1306" spans="3:5" customFormat="1" ht="15" x14ac:dyDescent="0.25">
      <c r="C1306" s="129"/>
      <c r="D1306" s="130"/>
      <c r="E1306" s="131"/>
    </row>
    <row r="1307" spans="3:5" customFormat="1" ht="15" x14ac:dyDescent="0.25">
      <c r="C1307" s="129"/>
      <c r="D1307" s="130"/>
      <c r="E1307" s="131"/>
    </row>
    <row r="1308" spans="3:5" customFormat="1" ht="15" x14ac:dyDescent="0.25">
      <c r="C1308" s="129"/>
      <c r="D1308" s="130"/>
      <c r="E1308" s="131"/>
    </row>
    <row r="1309" spans="3:5" customFormat="1" ht="15" x14ac:dyDescent="0.25">
      <c r="C1309" s="129"/>
      <c r="D1309" s="130"/>
      <c r="E1309" s="131"/>
    </row>
    <row r="1310" spans="3:5" customFormat="1" ht="15" x14ac:dyDescent="0.25">
      <c r="C1310" s="129"/>
      <c r="D1310" s="130"/>
      <c r="E1310" s="131"/>
    </row>
    <row r="1311" spans="3:5" customFormat="1" ht="15" x14ac:dyDescent="0.25">
      <c r="C1311" s="129"/>
      <c r="D1311" s="130"/>
      <c r="E1311" s="131"/>
    </row>
    <row r="1312" spans="3:5" customFormat="1" ht="15" x14ac:dyDescent="0.25">
      <c r="C1312" s="129"/>
      <c r="D1312" s="130"/>
      <c r="E1312" s="131"/>
    </row>
    <row r="1313" spans="3:5" customFormat="1" ht="15" x14ac:dyDescent="0.25">
      <c r="C1313" s="129"/>
      <c r="D1313" s="130"/>
      <c r="E1313" s="131"/>
    </row>
    <row r="1314" spans="3:5" customFormat="1" ht="15" x14ac:dyDescent="0.25">
      <c r="C1314" s="129"/>
      <c r="D1314" s="130"/>
      <c r="E1314" s="131"/>
    </row>
    <row r="1315" spans="3:5" customFormat="1" ht="15" x14ac:dyDescent="0.25">
      <c r="C1315" s="129"/>
      <c r="D1315" s="130"/>
      <c r="E1315" s="131"/>
    </row>
    <row r="1316" spans="3:5" customFormat="1" ht="15" x14ac:dyDescent="0.25">
      <c r="C1316" s="129"/>
      <c r="D1316" s="130"/>
      <c r="E1316" s="131"/>
    </row>
    <row r="1317" spans="3:5" customFormat="1" ht="15" x14ac:dyDescent="0.25">
      <c r="C1317" s="129"/>
      <c r="D1317" s="130"/>
      <c r="E1317" s="131"/>
    </row>
    <row r="1318" spans="3:5" customFormat="1" ht="15" x14ac:dyDescent="0.25">
      <c r="C1318" s="129"/>
      <c r="D1318" s="130"/>
      <c r="E1318" s="131"/>
    </row>
    <row r="1319" spans="3:5" customFormat="1" ht="15" x14ac:dyDescent="0.25">
      <c r="C1319" s="129"/>
      <c r="D1319" s="130"/>
      <c r="E1319" s="131"/>
    </row>
    <row r="1320" spans="3:5" customFormat="1" ht="15" x14ac:dyDescent="0.25">
      <c r="C1320" s="129"/>
      <c r="D1320" s="130"/>
      <c r="E1320" s="131"/>
    </row>
    <row r="1321" spans="3:5" customFormat="1" ht="15" x14ac:dyDescent="0.25">
      <c r="C1321" s="129"/>
      <c r="D1321" s="130"/>
      <c r="E1321" s="131"/>
    </row>
    <row r="1322" spans="3:5" customFormat="1" ht="15" x14ac:dyDescent="0.25">
      <c r="C1322" s="129"/>
      <c r="D1322" s="130"/>
      <c r="E1322" s="131"/>
    </row>
    <row r="1323" spans="3:5" customFormat="1" ht="15" x14ac:dyDescent="0.25">
      <c r="C1323" s="129"/>
      <c r="D1323" s="130"/>
      <c r="E1323" s="131"/>
    </row>
    <row r="1324" spans="3:5" customFormat="1" ht="15" x14ac:dyDescent="0.25">
      <c r="C1324" s="129"/>
      <c r="D1324" s="130"/>
      <c r="E1324" s="131"/>
    </row>
    <row r="1325" spans="3:5" customFormat="1" ht="15" x14ac:dyDescent="0.25">
      <c r="C1325" s="129"/>
      <c r="D1325" s="130"/>
      <c r="E1325" s="131"/>
    </row>
    <row r="1326" spans="3:5" customFormat="1" ht="15" x14ac:dyDescent="0.25">
      <c r="C1326" s="129"/>
      <c r="D1326" s="130"/>
      <c r="E1326" s="131"/>
    </row>
    <row r="1327" spans="3:5" customFormat="1" ht="15" x14ac:dyDescent="0.25">
      <c r="C1327" s="129"/>
      <c r="D1327" s="130"/>
      <c r="E1327" s="131"/>
    </row>
    <row r="1328" spans="3:5" customFormat="1" ht="15" x14ac:dyDescent="0.25">
      <c r="C1328" s="129"/>
      <c r="D1328" s="130"/>
      <c r="E1328" s="131"/>
    </row>
    <row r="1329" spans="3:5" customFormat="1" ht="15" x14ac:dyDescent="0.25">
      <c r="C1329" s="129"/>
      <c r="D1329" s="130"/>
      <c r="E1329" s="131"/>
    </row>
    <row r="1330" spans="3:5" customFormat="1" ht="15" x14ac:dyDescent="0.25">
      <c r="C1330" s="129"/>
      <c r="D1330" s="130"/>
      <c r="E1330" s="131"/>
    </row>
    <row r="1331" spans="3:5" customFormat="1" ht="15" x14ac:dyDescent="0.25">
      <c r="C1331" s="129"/>
      <c r="D1331" s="130"/>
      <c r="E1331" s="131"/>
    </row>
    <row r="1332" spans="3:5" customFormat="1" ht="15" x14ac:dyDescent="0.25">
      <c r="C1332" s="129"/>
      <c r="D1332" s="130"/>
      <c r="E1332" s="131"/>
    </row>
    <row r="1333" spans="3:5" customFormat="1" ht="15" x14ac:dyDescent="0.25">
      <c r="C1333" s="129"/>
      <c r="D1333" s="130"/>
      <c r="E1333" s="131"/>
    </row>
    <row r="1334" spans="3:5" customFormat="1" ht="15" x14ac:dyDescent="0.25">
      <c r="C1334" s="129"/>
      <c r="D1334" s="130"/>
      <c r="E1334" s="131"/>
    </row>
    <row r="1335" spans="3:5" customFormat="1" ht="15" x14ac:dyDescent="0.25">
      <c r="C1335" s="129"/>
      <c r="D1335" s="130"/>
      <c r="E1335" s="131"/>
    </row>
    <row r="1336" spans="3:5" customFormat="1" ht="15" x14ac:dyDescent="0.25">
      <c r="C1336" s="129"/>
      <c r="D1336" s="130"/>
      <c r="E1336" s="131"/>
    </row>
    <row r="1337" spans="3:5" customFormat="1" ht="15" x14ac:dyDescent="0.25">
      <c r="C1337" s="129"/>
      <c r="D1337" s="130"/>
      <c r="E1337" s="131"/>
    </row>
    <row r="1338" spans="3:5" customFormat="1" ht="15" x14ac:dyDescent="0.25">
      <c r="C1338" s="129"/>
      <c r="D1338" s="130"/>
      <c r="E1338" s="131"/>
    </row>
    <row r="1339" spans="3:5" customFormat="1" ht="15" x14ac:dyDescent="0.25">
      <c r="C1339" s="129"/>
      <c r="D1339" s="130"/>
      <c r="E1339" s="131"/>
    </row>
    <row r="1340" spans="3:5" customFormat="1" ht="15" x14ac:dyDescent="0.25">
      <c r="C1340" s="129"/>
      <c r="D1340" s="130"/>
      <c r="E1340" s="131"/>
    </row>
    <row r="1341" spans="3:5" customFormat="1" ht="15" x14ac:dyDescent="0.25">
      <c r="C1341" s="129"/>
      <c r="D1341" s="130"/>
      <c r="E1341" s="131"/>
    </row>
    <row r="1342" spans="3:5" customFormat="1" ht="15" x14ac:dyDescent="0.25">
      <c r="C1342" s="129"/>
      <c r="D1342" s="130"/>
      <c r="E1342" s="131"/>
    </row>
    <row r="1343" spans="3:5" customFormat="1" ht="15" x14ac:dyDescent="0.25">
      <c r="C1343" s="129"/>
      <c r="D1343" s="130"/>
      <c r="E1343" s="131"/>
    </row>
    <row r="1344" spans="3:5" customFormat="1" ht="15" x14ac:dyDescent="0.25">
      <c r="C1344" s="129"/>
      <c r="D1344" s="130"/>
      <c r="E1344" s="131"/>
    </row>
    <row r="1345" spans="3:5" customFormat="1" ht="15" x14ac:dyDescent="0.25">
      <c r="C1345" s="129"/>
      <c r="D1345" s="130"/>
      <c r="E1345" s="131"/>
    </row>
    <row r="1346" spans="3:5" customFormat="1" ht="15" x14ac:dyDescent="0.25">
      <c r="C1346" s="129"/>
      <c r="D1346" s="130"/>
      <c r="E1346" s="131"/>
    </row>
    <row r="1347" spans="3:5" customFormat="1" ht="15" x14ac:dyDescent="0.25">
      <c r="C1347" s="129"/>
      <c r="D1347" s="130"/>
      <c r="E1347" s="131"/>
    </row>
    <row r="1348" spans="3:5" customFormat="1" ht="15" x14ac:dyDescent="0.25">
      <c r="C1348" s="129"/>
      <c r="D1348" s="130"/>
      <c r="E1348" s="131"/>
    </row>
    <row r="1349" spans="3:5" customFormat="1" ht="15" x14ac:dyDescent="0.25">
      <c r="C1349" s="129"/>
      <c r="D1349" s="130"/>
      <c r="E1349" s="131"/>
    </row>
    <row r="1350" spans="3:5" customFormat="1" ht="15" x14ac:dyDescent="0.25">
      <c r="C1350" s="129"/>
      <c r="D1350" s="130"/>
      <c r="E1350" s="131"/>
    </row>
    <row r="1351" spans="3:5" customFormat="1" ht="15" x14ac:dyDescent="0.25">
      <c r="C1351" s="129"/>
      <c r="D1351" s="130"/>
      <c r="E1351" s="131"/>
    </row>
    <row r="1352" spans="3:5" customFormat="1" ht="15" x14ac:dyDescent="0.25">
      <c r="C1352" s="129"/>
      <c r="D1352" s="130"/>
      <c r="E1352" s="131"/>
    </row>
    <row r="1353" spans="3:5" customFormat="1" ht="15" x14ac:dyDescent="0.25">
      <c r="C1353" s="129"/>
      <c r="D1353" s="130"/>
      <c r="E1353" s="131"/>
    </row>
    <row r="1354" spans="3:5" customFormat="1" ht="15" x14ac:dyDescent="0.25">
      <c r="C1354" s="129"/>
      <c r="D1354" s="130"/>
      <c r="E1354" s="131"/>
    </row>
    <row r="1355" spans="3:5" customFormat="1" ht="15" x14ac:dyDescent="0.25">
      <c r="C1355" s="129"/>
      <c r="D1355" s="130"/>
      <c r="E1355" s="131"/>
    </row>
    <row r="1356" spans="3:5" customFormat="1" ht="15" x14ac:dyDescent="0.25">
      <c r="C1356" s="129"/>
      <c r="D1356" s="130"/>
      <c r="E1356" s="131"/>
    </row>
    <row r="1357" spans="3:5" customFormat="1" ht="15" x14ac:dyDescent="0.25">
      <c r="C1357" s="129"/>
      <c r="D1357" s="130"/>
      <c r="E1357" s="131"/>
    </row>
    <row r="1358" spans="3:5" customFormat="1" ht="15" x14ac:dyDescent="0.25">
      <c r="C1358" s="129"/>
      <c r="D1358" s="130"/>
      <c r="E1358" s="131"/>
    </row>
    <row r="1359" spans="3:5" customFormat="1" ht="15" x14ac:dyDescent="0.25">
      <c r="C1359" s="129"/>
      <c r="D1359" s="130"/>
      <c r="E1359" s="131"/>
    </row>
    <row r="1360" spans="3:5" customFormat="1" ht="15" x14ac:dyDescent="0.25">
      <c r="C1360" s="129"/>
      <c r="D1360" s="130"/>
      <c r="E1360" s="131"/>
    </row>
    <row r="1361" spans="3:5" customFormat="1" ht="15" x14ac:dyDescent="0.25">
      <c r="C1361" s="129"/>
      <c r="D1361" s="130"/>
      <c r="E1361" s="131"/>
    </row>
    <row r="1362" spans="3:5" customFormat="1" ht="15" x14ac:dyDescent="0.25">
      <c r="C1362" s="129"/>
      <c r="D1362" s="130"/>
      <c r="E1362" s="131"/>
    </row>
    <row r="1363" spans="3:5" customFormat="1" ht="15" x14ac:dyDescent="0.25">
      <c r="C1363" s="129"/>
      <c r="D1363" s="130"/>
      <c r="E1363" s="131"/>
    </row>
    <row r="1364" spans="3:5" customFormat="1" ht="15" x14ac:dyDescent="0.25">
      <c r="C1364" s="129"/>
      <c r="D1364" s="130"/>
      <c r="E1364" s="131"/>
    </row>
    <row r="1365" spans="3:5" customFormat="1" ht="15" x14ac:dyDescent="0.25">
      <c r="C1365" s="129"/>
      <c r="D1365" s="130"/>
      <c r="E1365" s="131"/>
    </row>
    <row r="1366" spans="3:5" customFormat="1" ht="15" x14ac:dyDescent="0.25">
      <c r="C1366" s="129"/>
      <c r="D1366" s="130"/>
      <c r="E1366" s="131"/>
    </row>
    <row r="1367" spans="3:5" customFormat="1" ht="15" x14ac:dyDescent="0.25">
      <c r="C1367" s="129"/>
      <c r="D1367" s="130"/>
      <c r="E1367" s="131"/>
    </row>
    <row r="1368" spans="3:5" customFormat="1" ht="15" x14ac:dyDescent="0.25">
      <c r="C1368" s="129"/>
      <c r="D1368" s="130"/>
      <c r="E1368" s="131"/>
    </row>
    <row r="1369" spans="3:5" customFormat="1" ht="15" x14ac:dyDescent="0.25">
      <c r="C1369" s="129"/>
      <c r="D1369" s="130"/>
      <c r="E1369" s="131"/>
    </row>
    <row r="1370" spans="3:5" customFormat="1" ht="15" x14ac:dyDescent="0.25">
      <c r="C1370" s="129"/>
      <c r="D1370" s="130"/>
      <c r="E1370" s="131"/>
    </row>
    <row r="1371" spans="3:5" customFormat="1" ht="15" x14ac:dyDescent="0.25">
      <c r="C1371" s="129"/>
      <c r="D1371" s="130"/>
      <c r="E1371" s="131"/>
    </row>
    <row r="1372" spans="3:5" customFormat="1" ht="15" x14ac:dyDescent="0.25">
      <c r="C1372" s="129"/>
      <c r="D1372" s="130"/>
      <c r="E1372" s="131"/>
    </row>
    <row r="1373" spans="3:5" customFormat="1" ht="15" x14ac:dyDescent="0.25">
      <c r="C1373" s="129"/>
      <c r="D1373" s="130"/>
      <c r="E1373" s="131"/>
    </row>
    <row r="1374" spans="3:5" customFormat="1" ht="15" x14ac:dyDescent="0.25">
      <c r="C1374" s="129"/>
      <c r="D1374" s="130"/>
      <c r="E1374" s="131"/>
    </row>
    <row r="1375" spans="3:5" customFormat="1" ht="15" x14ac:dyDescent="0.25">
      <c r="C1375" s="129"/>
      <c r="D1375" s="130"/>
      <c r="E1375" s="131"/>
    </row>
    <row r="1376" spans="3:5" customFormat="1" ht="15" x14ac:dyDescent="0.25">
      <c r="C1376" s="129"/>
      <c r="D1376" s="130"/>
      <c r="E1376" s="131"/>
    </row>
    <row r="1377" spans="3:5" customFormat="1" ht="15" x14ac:dyDescent="0.25">
      <c r="C1377" s="129"/>
      <c r="D1377" s="130"/>
      <c r="E1377" s="131"/>
    </row>
    <row r="1378" spans="3:5" customFormat="1" ht="15" x14ac:dyDescent="0.25">
      <c r="C1378" s="129"/>
      <c r="D1378" s="130"/>
      <c r="E1378" s="131"/>
    </row>
    <row r="1379" spans="3:5" customFormat="1" ht="15" x14ac:dyDescent="0.25">
      <c r="C1379" s="129"/>
      <c r="D1379" s="130"/>
      <c r="E1379" s="131"/>
    </row>
    <row r="1380" spans="3:5" customFormat="1" ht="15" x14ac:dyDescent="0.25">
      <c r="C1380" s="129"/>
      <c r="D1380" s="130"/>
      <c r="E1380" s="131"/>
    </row>
    <row r="1381" spans="3:5" customFormat="1" ht="15" x14ac:dyDescent="0.25">
      <c r="C1381" s="129"/>
      <c r="D1381" s="130"/>
      <c r="E1381" s="131"/>
    </row>
    <row r="1382" spans="3:5" customFormat="1" ht="15" x14ac:dyDescent="0.25">
      <c r="C1382" s="129"/>
      <c r="D1382" s="130"/>
      <c r="E1382" s="131"/>
    </row>
    <row r="1383" spans="3:5" customFormat="1" ht="15" x14ac:dyDescent="0.25">
      <c r="C1383" s="129"/>
      <c r="D1383" s="130"/>
      <c r="E1383" s="131"/>
    </row>
    <row r="1384" spans="3:5" customFormat="1" ht="15" x14ac:dyDescent="0.25">
      <c r="C1384" s="129"/>
      <c r="D1384" s="130"/>
      <c r="E1384" s="131"/>
    </row>
    <row r="1385" spans="3:5" customFormat="1" ht="15" x14ac:dyDescent="0.25">
      <c r="C1385" s="129"/>
      <c r="D1385" s="130"/>
      <c r="E1385" s="131"/>
    </row>
    <row r="1386" spans="3:5" customFormat="1" ht="15" x14ac:dyDescent="0.25">
      <c r="C1386" s="129"/>
      <c r="D1386" s="130"/>
      <c r="E1386" s="131"/>
    </row>
    <row r="1387" spans="3:5" customFormat="1" ht="15" x14ac:dyDescent="0.25">
      <c r="C1387" s="129"/>
      <c r="D1387" s="130"/>
      <c r="E1387" s="131"/>
    </row>
    <row r="1388" spans="3:5" customFormat="1" ht="15" x14ac:dyDescent="0.25">
      <c r="C1388" s="129"/>
      <c r="D1388" s="130"/>
      <c r="E1388" s="131"/>
    </row>
    <row r="1389" spans="3:5" customFormat="1" ht="15" x14ac:dyDescent="0.25">
      <c r="C1389" s="129"/>
      <c r="D1389" s="130"/>
      <c r="E1389" s="131"/>
    </row>
    <row r="1390" spans="3:5" customFormat="1" ht="15" x14ac:dyDescent="0.25">
      <c r="C1390" s="129"/>
      <c r="D1390" s="130"/>
      <c r="E1390" s="131"/>
    </row>
    <row r="1391" spans="3:5" customFormat="1" ht="15" x14ac:dyDescent="0.25">
      <c r="C1391" s="129"/>
      <c r="D1391" s="130"/>
      <c r="E1391" s="131"/>
    </row>
    <row r="1392" spans="3:5" customFormat="1" ht="15" x14ac:dyDescent="0.25">
      <c r="C1392" s="129"/>
      <c r="D1392" s="130"/>
      <c r="E1392" s="131"/>
    </row>
    <row r="1393" spans="3:5" customFormat="1" ht="15" x14ac:dyDescent="0.25">
      <c r="C1393" s="129"/>
      <c r="D1393" s="130"/>
      <c r="E1393" s="131"/>
    </row>
    <row r="1394" spans="3:5" customFormat="1" ht="15" x14ac:dyDescent="0.25">
      <c r="C1394" s="129"/>
      <c r="D1394" s="130"/>
      <c r="E1394" s="131"/>
    </row>
    <row r="1395" spans="3:5" customFormat="1" ht="15" x14ac:dyDescent="0.25">
      <c r="C1395" s="129"/>
      <c r="D1395" s="130"/>
      <c r="E1395" s="131"/>
    </row>
    <row r="1396" spans="3:5" customFormat="1" ht="15" x14ac:dyDescent="0.25">
      <c r="C1396" s="129"/>
      <c r="D1396" s="130"/>
      <c r="E1396" s="131"/>
    </row>
    <row r="1397" spans="3:5" customFormat="1" ht="15" x14ac:dyDescent="0.25">
      <c r="C1397" s="129"/>
      <c r="D1397" s="130"/>
      <c r="E1397" s="131"/>
    </row>
    <row r="1398" spans="3:5" customFormat="1" ht="15" x14ac:dyDescent="0.25">
      <c r="C1398" s="129"/>
      <c r="D1398" s="130"/>
      <c r="E1398" s="131"/>
    </row>
    <row r="1399" spans="3:5" customFormat="1" ht="15" x14ac:dyDescent="0.25">
      <c r="C1399" s="129"/>
      <c r="D1399" s="130"/>
      <c r="E1399" s="131"/>
    </row>
    <row r="1400" spans="3:5" customFormat="1" ht="15" x14ac:dyDescent="0.25">
      <c r="C1400" s="129"/>
      <c r="D1400" s="130"/>
      <c r="E1400" s="131"/>
    </row>
    <row r="1401" spans="3:5" customFormat="1" ht="15" x14ac:dyDescent="0.25">
      <c r="C1401" s="129"/>
      <c r="D1401" s="130"/>
      <c r="E1401" s="131"/>
    </row>
    <row r="1402" spans="3:5" customFormat="1" ht="15" x14ac:dyDescent="0.25">
      <c r="C1402" s="129"/>
      <c r="D1402" s="130"/>
      <c r="E1402" s="131"/>
    </row>
    <row r="1403" spans="3:5" customFormat="1" ht="15" x14ac:dyDescent="0.25">
      <c r="C1403" s="129"/>
      <c r="D1403" s="130"/>
      <c r="E1403" s="131"/>
    </row>
    <row r="1404" spans="3:5" customFormat="1" ht="15" x14ac:dyDescent="0.25">
      <c r="C1404" s="129"/>
      <c r="D1404" s="130"/>
      <c r="E1404" s="131"/>
    </row>
    <row r="1405" spans="3:5" customFormat="1" ht="15" x14ac:dyDescent="0.25">
      <c r="C1405" s="129"/>
      <c r="D1405" s="130"/>
      <c r="E1405" s="131"/>
    </row>
    <row r="1406" spans="3:5" customFormat="1" ht="15" x14ac:dyDescent="0.25">
      <c r="C1406" s="129"/>
      <c r="D1406" s="130"/>
      <c r="E1406" s="131"/>
    </row>
    <row r="1407" spans="3:5" customFormat="1" ht="15" x14ac:dyDescent="0.25">
      <c r="C1407" s="129"/>
      <c r="D1407" s="130"/>
      <c r="E1407" s="131"/>
    </row>
    <row r="1408" spans="3:5" customFormat="1" ht="15" x14ac:dyDescent="0.25">
      <c r="C1408" s="129"/>
      <c r="D1408" s="130"/>
      <c r="E1408" s="131"/>
    </row>
    <row r="1409" spans="3:5" customFormat="1" ht="15" x14ac:dyDescent="0.25">
      <c r="C1409" s="129"/>
      <c r="D1409" s="130"/>
      <c r="E1409" s="131"/>
    </row>
    <row r="1410" spans="3:5" customFormat="1" ht="15" x14ac:dyDescent="0.25">
      <c r="C1410" s="129"/>
      <c r="D1410" s="130"/>
      <c r="E1410" s="131"/>
    </row>
    <row r="1411" spans="3:5" customFormat="1" ht="15" x14ac:dyDescent="0.25">
      <c r="C1411" s="129"/>
      <c r="D1411" s="130"/>
      <c r="E1411" s="131"/>
    </row>
    <row r="1412" spans="3:5" customFormat="1" ht="15" x14ac:dyDescent="0.25">
      <c r="C1412" s="129"/>
      <c r="D1412" s="130"/>
      <c r="E1412" s="131"/>
    </row>
    <row r="1413" spans="3:5" customFormat="1" ht="15" x14ac:dyDescent="0.25">
      <c r="C1413" s="129"/>
      <c r="D1413" s="130"/>
      <c r="E1413" s="131"/>
    </row>
    <row r="1414" spans="3:5" customFormat="1" ht="15" x14ac:dyDescent="0.25">
      <c r="C1414" s="129"/>
      <c r="D1414" s="130"/>
      <c r="E1414" s="131"/>
    </row>
    <row r="1415" spans="3:5" customFormat="1" ht="15" x14ac:dyDescent="0.25">
      <c r="C1415" s="129"/>
      <c r="D1415" s="130"/>
      <c r="E1415" s="131"/>
    </row>
    <row r="1416" spans="3:5" customFormat="1" ht="15" x14ac:dyDescent="0.25">
      <c r="C1416" s="129"/>
      <c r="D1416" s="130"/>
      <c r="E1416" s="131"/>
    </row>
    <row r="1417" spans="3:5" customFormat="1" ht="15" x14ac:dyDescent="0.25">
      <c r="C1417" s="129"/>
      <c r="D1417" s="130"/>
      <c r="E1417" s="131"/>
    </row>
    <row r="1418" spans="3:5" customFormat="1" ht="15" x14ac:dyDescent="0.25">
      <c r="C1418" s="129"/>
      <c r="D1418" s="130"/>
      <c r="E1418" s="131"/>
    </row>
    <row r="1419" spans="3:5" customFormat="1" ht="15" x14ac:dyDescent="0.25">
      <c r="C1419" s="129"/>
      <c r="D1419" s="130"/>
      <c r="E1419" s="131"/>
    </row>
    <row r="1420" spans="3:5" customFormat="1" ht="15" x14ac:dyDescent="0.25">
      <c r="C1420" s="129"/>
      <c r="D1420" s="130"/>
      <c r="E1420" s="131"/>
    </row>
    <row r="1421" spans="3:5" customFormat="1" ht="15" x14ac:dyDescent="0.25">
      <c r="C1421" s="129"/>
      <c r="D1421" s="130"/>
      <c r="E1421" s="131"/>
    </row>
    <row r="1422" spans="3:5" customFormat="1" ht="15" x14ac:dyDescent="0.25">
      <c r="C1422" s="129"/>
      <c r="D1422" s="130"/>
      <c r="E1422" s="131"/>
    </row>
    <row r="1423" spans="3:5" customFormat="1" ht="15" x14ac:dyDescent="0.25">
      <c r="C1423" s="129"/>
      <c r="D1423" s="130"/>
      <c r="E1423" s="131"/>
    </row>
    <row r="1424" spans="3:5" customFormat="1" ht="15" x14ac:dyDescent="0.25">
      <c r="C1424" s="129"/>
      <c r="D1424" s="130"/>
      <c r="E1424" s="131"/>
    </row>
    <row r="1425" spans="3:5" customFormat="1" ht="15" x14ac:dyDescent="0.25">
      <c r="C1425" s="129"/>
      <c r="D1425" s="130"/>
      <c r="E1425" s="131"/>
    </row>
    <row r="1426" spans="3:5" customFormat="1" ht="15" x14ac:dyDescent="0.25">
      <c r="C1426" s="129"/>
      <c r="D1426" s="130"/>
      <c r="E1426" s="131"/>
    </row>
    <row r="1427" spans="3:5" customFormat="1" ht="15" x14ac:dyDescent="0.25">
      <c r="C1427" s="129"/>
      <c r="D1427" s="130"/>
      <c r="E1427" s="131"/>
    </row>
    <row r="1428" spans="3:5" customFormat="1" ht="15" x14ac:dyDescent="0.25">
      <c r="C1428" s="129"/>
      <c r="D1428" s="130"/>
      <c r="E1428" s="131"/>
    </row>
    <row r="1429" spans="3:5" customFormat="1" ht="15" x14ac:dyDescent="0.25">
      <c r="C1429" s="129"/>
      <c r="D1429" s="130"/>
      <c r="E1429" s="131"/>
    </row>
    <row r="1430" spans="3:5" customFormat="1" ht="15" x14ac:dyDescent="0.25">
      <c r="C1430" s="129"/>
      <c r="D1430" s="130"/>
      <c r="E1430" s="131"/>
    </row>
    <row r="1431" spans="3:5" customFormat="1" ht="15" x14ac:dyDescent="0.25">
      <c r="C1431" s="129"/>
      <c r="D1431" s="130"/>
      <c r="E1431" s="131"/>
    </row>
    <row r="1432" spans="3:5" customFormat="1" ht="15" x14ac:dyDescent="0.25">
      <c r="C1432" s="129"/>
      <c r="D1432" s="130"/>
      <c r="E1432" s="131"/>
    </row>
    <row r="1433" spans="3:5" customFormat="1" ht="15" x14ac:dyDescent="0.25">
      <c r="C1433" s="129"/>
      <c r="D1433" s="130"/>
      <c r="E1433" s="131"/>
    </row>
    <row r="1434" spans="3:5" customFormat="1" ht="15" x14ac:dyDescent="0.25">
      <c r="C1434" s="129"/>
      <c r="D1434" s="130"/>
      <c r="E1434" s="131"/>
    </row>
    <row r="1435" spans="3:5" customFormat="1" ht="15" x14ac:dyDescent="0.25">
      <c r="C1435" s="129"/>
      <c r="D1435" s="130"/>
      <c r="E1435" s="131"/>
    </row>
    <row r="1436" spans="3:5" customFormat="1" ht="15" x14ac:dyDescent="0.25">
      <c r="C1436" s="129"/>
      <c r="D1436" s="130"/>
      <c r="E1436" s="131"/>
    </row>
    <row r="1437" spans="3:5" customFormat="1" ht="15" x14ac:dyDescent="0.25">
      <c r="C1437" s="129"/>
      <c r="D1437" s="130"/>
      <c r="E1437" s="131"/>
    </row>
    <row r="1438" spans="3:5" customFormat="1" ht="15" x14ac:dyDescent="0.25">
      <c r="C1438" s="129"/>
      <c r="D1438" s="130"/>
      <c r="E1438" s="131"/>
    </row>
    <row r="1439" spans="3:5" customFormat="1" ht="15" x14ac:dyDescent="0.25">
      <c r="C1439" s="129"/>
      <c r="D1439" s="130"/>
      <c r="E1439" s="131"/>
    </row>
    <row r="1440" spans="3:5" customFormat="1" ht="15" x14ac:dyDescent="0.25">
      <c r="C1440" s="129"/>
      <c r="D1440" s="130"/>
      <c r="E1440" s="131"/>
    </row>
    <row r="1441" spans="3:5" customFormat="1" ht="15" x14ac:dyDescent="0.25">
      <c r="C1441" s="129"/>
      <c r="D1441" s="130"/>
      <c r="E1441" s="131"/>
    </row>
    <row r="1442" spans="3:5" customFormat="1" ht="15" x14ac:dyDescent="0.25">
      <c r="C1442" s="129"/>
      <c r="D1442" s="130"/>
      <c r="E1442" s="131"/>
    </row>
    <row r="1443" spans="3:5" customFormat="1" ht="15" x14ac:dyDescent="0.25">
      <c r="C1443" s="129"/>
      <c r="D1443" s="130"/>
      <c r="E1443" s="131"/>
    </row>
    <row r="1444" spans="3:5" customFormat="1" ht="15" x14ac:dyDescent="0.25">
      <c r="C1444" s="129"/>
      <c r="D1444" s="130"/>
      <c r="E1444" s="131"/>
    </row>
    <row r="1445" spans="3:5" customFormat="1" ht="15" x14ac:dyDescent="0.25">
      <c r="C1445" s="129"/>
      <c r="D1445" s="130"/>
      <c r="E1445" s="131"/>
    </row>
    <row r="1446" spans="3:5" customFormat="1" ht="15" x14ac:dyDescent="0.25">
      <c r="C1446" s="129"/>
      <c r="D1446" s="130"/>
      <c r="E1446" s="131"/>
    </row>
    <row r="1447" spans="3:5" customFormat="1" ht="15" x14ac:dyDescent="0.25">
      <c r="C1447" s="129"/>
      <c r="D1447" s="130"/>
      <c r="E1447" s="131"/>
    </row>
    <row r="1448" spans="3:5" customFormat="1" ht="15" x14ac:dyDescent="0.25">
      <c r="C1448" s="129"/>
      <c r="D1448" s="130"/>
      <c r="E1448" s="131"/>
    </row>
    <row r="1449" spans="3:5" customFormat="1" ht="15" x14ac:dyDescent="0.25">
      <c r="C1449" s="129"/>
      <c r="D1449" s="130"/>
      <c r="E1449" s="131"/>
    </row>
    <row r="1450" spans="3:5" customFormat="1" ht="15" x14ac:dyDescent="0.25">
      <c r="C1450" s="129"/>
      <c r="D1450" s="130"/>
      <c r="E1450" s="131"/>
    </row>
    <row r="1451" spans="3:5" customFormat="1" ht="15" x14ac:dyDescent="0.25">
      <c r="C1451" s="129"/>
      <c r="D1451" s="130"/>
      <c r="E1451" s="131"/>
    </row>
    <row r="1452" spans="3:5" customFormat="1" ht="15" x14ac:dyDescent="0.25">
      <c r="C1452" s="129"/>
      <c r="D1452" s="130"/>
      <c r="E1452" s="131"/>
    </row>
    <row r="1453" spans="3:5" customFormat="1" ht="15" x14ac:dyDescent="0.25">
      <c r="C1453" s="129"/>
      <c r="D1453" s="130"/>
      <c r="E1453" s="131"/>
    </row>
    <row r="1454" spans="3:5" customFormat="1" ht="15" x14ac:dyDescent="0.25">
      <c r="C1454" s="129"/>
      <c r="D1454" s="130"/>
      <c r="E1454" s="131"/>
    </row>
    <row r="1455" spans="3:5" customFormat="1" ht="15" x14ac:dyDescent="0.25">
      <c r="C1455" s="129"/>
      <c r="D1455" s="130"/>
      <c r="E1455" s="131"/>
    </row>
    <row r="1456" spans="3:5" customFormat="1" ht="15" x14ac:dyDescent="0.25">
      <c r="C1456" s="129"/>
      <c r="D1456" s="130"/>
      <c r="E1456" s="131"/>
    </row>
    <row r="1457" spans="3:5" customFormat="1" ht="15" x14ac:dyDescent="0.25">
      <c r="C1457" s="129"/>
      <c r="D1457" s="130"/>
      <c r="E1457" s="131"/>
    </row>
    <row r="1458" spans="3:5" customFormat="1" ht="15" x14ac:dyDescent="0.25">
      <c r="C1458" s="129"/>
      <c r="D1458" s="130"/>
      <c r="E1458" s="131"/>
    </row>
    <row r="1459" spans="3:5" customFormat="1" ht="15" x14ac:dyDescent="0.25">
      <c r="C1459" s="129"/>
      <c r="D1459" s="130"/>
      <c r="E1459" s="131"/>
    </row>
    <row r="1460" spans="3:5" customFormat="1" ht="15" x14ac:dyDescent="0.25">
      <c r="C1460" s="129"/>
      <c r="D1460" s="130"/>
      <c r="E1460" s="131"/>
    </row>
    <row r="1461" spans="3:5" customFormat="1" ht="15" x14ac:dyDescent="0.25">
      <c r="C1461" s="129"/>
      <c r="D1461" s="130"/>
      <c r="E1461" s="131"/>
    </row>
    <row r="1462" spans="3:5" customFormat="1" ht="15" x14ac:dyDescent="0.25">
      <c r="C1462" s="129"/>
      <c r="D1462" s="130"/>
      <c r="E1462" s="131"/>
    </row>
    <row r="1463" spans="3:5" customFormat="1" ht="15" x14ac:dyDescent="0.25">
      <c r="C1463" s="129"/>
      <c r="D1463" s="130"/>
      <c r="E1463" s="131"/>
    </row>
    <row r="1464" spans="3:5" customFormat="1" ht="15" x14ac:dyDescent="0.25">
      <c r="C1464" s="129"/>
      <c r="D1464" s="130"/>
      <c r="E1464" s="131"/>
    </row>
    <row r="1465" spans="3:5" customFormat="1" ht="15" x14ac:dyDescent="0.25">
      <c r="C1465" s="129"/>
      <c r="D1465" s="130"/>
      <c r="E1465" s="131"/>
    </row>
    <row r="1466" spans="3:5" customFormat="1" ht="15" x14ac:dyDescent="0.25">
      <c r="C1466" s="129"/>
      <c r="D1466" s="130"/>
      <c r="E1466" s="131"/>
    </row>
    <row r="1467" spans="3:5" customFormat="1" ht="15" x14ac:dyDescent="0.25">
      <c r="C1467" s="129"/>
      <c r="D1467" s="130"/>
      <c r="E1467" s="131"/>
    </row>
    <row r="1468" spans="3:5" customFormat="1" ht="15" x14ac:dyDescent="0.25">
      <c r="C1468" s="129"/>
      <c r="D1468" s="130"/>
      <c r="E1468" s="131"/>
    </row>
    <row r="1469" spans="3:5" customFormat="1" ht="15" x14ac:dyDescent="0.25">
      <c r="C1469" s="129"/>
      <c r="D1469" s="130"/>
      <c r="E1469" s="131"/>
    </row>
    <row r="1470" spans="3:5" customFormat="1" ht="15" x14ac:dyDescent="0.25">
      <c r="C1470" s="129"/>
      <c r="D1470" s="130"/>
      <c r="E1470" s="131"/>
    </row>
    <row r="1471" spans="3:5" customFormat="1" ht="15" x14ac:dyDescent="0.25">
      <c r="C1471" s="129"/>
      <c r="D1471" s="130"/>
      <c r="E1471" s="131"/>
    </row>
    <row r="1472" spans="3:5" customFormat="1" ht="15" x14ac:dyDescent="0.25">
      <c r="C1472" s="129"/>
      <c r="D1472" s="130"/>
      <c r="E1472" s="131"/>
    </row>
    <row r="1473" spans="3:5" customFormat="1" ht="15" x14ac:dyDescent="0.25">
      <c r="C1473" s="129"/>
      <c r="D1473" s="130"/>
      <c r="E1473" s="131"/>
    </row>
    <row r="1474" spans="3:5" customFormat="1" ht="15" x14ac:dyDescent="0.25">
      <c r="C1474" s="129"/>
      <c r="D1474" s="130"/>
      <c r="E1474" s="131"/>
    </row>
    <row r="1475" spans="3:5" customFormat="1" ht="15" x14ac:dyDescent="0.25">
      <c r="C1475" s="129"/>
      <c r="D1475" s="130"/>
      <c r="E1475" s="131"/>
    </row>
    <row r="1476" spans="3:5" customFormat="1" ht="15" x14ac:dyDescent="0.25">
      <c r="C1476" s="129"/>
      <c r="D1476" s="130"/>
      <c r="E1476" s="131"/>
    </row>
    <row r="1477" spans="3:5" customFormat="1" ht="15" x14ac:dyDescent="0.25">
      <c r="C1477" s="129"/>
      <c r="D1477" s="130"/>
      <c r="E1477" s="131"/>
    </row>
    <row r="1478" spans="3:5" customFormat="1" ht="15" x14ac:dyDescent="0.25">
      <c r="C1478" s="129"/>
      <c r="D1478" s="130"/>
      <c r="E1478" s="131"/>
    </row>
    <row r="1479" spans="3:5" customFormat="1" ht="15" x14ac:dyDescent="0.25">
      <c r="C1479" s="129"/>
      <c r="D1479" s="130"/>
      <c r="E1479" s="131"/>
    </row>
    <row r="1480" spans="3:5" customFormat="1" ht="15" x14ac:dyDescent="0.25">
      <c r="C1480" s="129"/>
      <c r="D1480" s="130"/>
      <c r="E1480" s="131"/>
    </row>
    <row r="1481" spans="3:5" customFormat="1" ht="15" x14ac:dyDescent="0.25">
      <c r="C1481" s="129"/>
      <c r="D1481" s="130"/>
      <c r="E1481" s="131"/>
    </row>
    <row r="1482" spans="3:5" customFormat="1" ht="15" x14ac:dyDescent="0.25">
      <c r="C1482" s="129"/>
      <c r="D1482" s="130"/>
      <c r="E1482" s="131"/>
    </row>
    <row r="1483" spans="3:5" customFormat="1" ht="15" x14ac:dyDescent="0.25">
      <c r="C1483" s="129"/>
      <c r="D1483" s="130"/>
      <c r="E1483" s="131"/>
    </row>
    <row r="1484" spans="3:5" customFormat="1" ht="15" x14ac:dyDescent="0.25">
      <c r="C1484" s="129"/>
      <c r="D1484" s="130"/>
      <c r="E1484" s="131"/>
    </row>
    <row r="1485" spans="3:5" customFormat="1" ht="15" x14ac:dyDescent="0.25">
      <c r="C1485" s="129"/>
      <c r="D1485" s="130"/>
      <c r="E1485" s="131"/>
    </row>
    <row r="1486" spans="3:5" customFormat="1" ht="15" x14ac:dyDescent="0.25">
      <c r="C1486" s="129"/>
      <c r="D1486" s="130"/>
      <c r="E1486" s="131"/>
    </row>
    <row r="1487" spans="3:5" customFormat="1" ht="15" x14ac:dyDescent="0.25">
      <c r="C1487" s="129"/>
      <c r="D1487" s="130"/>
      <c r="E1487" s="131"/>
    </row>
    <row r="1488" spans="3:5" customFormat="1" ht="15" x14ac:dyDescent="0.25">
      <c r="C1488" s="129"/>
      <c r="D1488" s="130"/>
      <c r="E1488" s="131"/>
    </row>
    <row r="1489" spans="3:5" customFormat="1" ht="15" x14ac:dyDescent="0.25">
      <c r="C1489" s="129"/>
      <c r="D1489" s="130"/>
      <c r="E1489" s="131"/>
    </row>
    <row r="1490" spans="3:5" customFormat="1" ht="15" x14ac:dyDescent="0.25">
      <c r="C1490" s="129"/>
      <c r="D1490" s="130"/>
      <c r="E1490" s="131"/>
    </row>
    <row r="1491" spans="3:5" customFormat="1" ht="15" x14ac:dyDescent="0.25">
      <c r="C1491" s="129"/>
      <c r="D1491" s="130"/>
      <c r="E1491" s="131"/>
    </row>
    <row r="1492" spans="3:5" customFormat="1" ht="15" x14ac:dyDescent="0.25">
      <c r="C1492" s="129"/>
      <c r="D1492" s="130"/>
      <c r="E1492" s="131"/>
    </row>
    <row r="1493" spans="3:5" customFormat="1" ht="15" x14ac:dyDescent="0.25">
      <c r="C1493" s="129"/>
      <c r="D1493" s="130"/>
      <c r="E1493" s="131"/>
    </row>
    <row r="1494" spans="3:5" customFormat="1" ht="15" x14ac:dyDescent="0.25">
      <c r="C1494" s="129"/>
      <c r="D1494" s="130"/>
      <c r="E1494" s="131"/>
    </row>
    <row r="1495" spans="3:5" customFormat="1" ht="15" x14ac:dyDescent="0.25">
      <c r="C1495" s="129"/>
      <c r="D1495" s="130"/>
      <c r="E1495" s="131"/>
    </row>
    <row r="1496" spans="3:5" customFormat="1" ht="15" x14ac:dyDescent="0.25">
      <c r="C1496" s="129"/>
      <c r="D1496" s="130"/>
      <c r="E1496" s="131"/>
    </row>
    <row r="1497" spans="3:5" customFormat="1" ht="15" x14ac:dyDescent="0.25">
      <c r="C1497" s="129"/>
      <c r="D1497" s="130"/>
      <c r="E1497" s="131"/>
    </row>
    <row r="1498" spans="3:5" customFormat="1" ht="15" x14ac:dyDescent="0.25">
      <c r="C1498" s="129"/>
      <c r="D1498" s="130"/>
      <c r="E1498" s="131"/>
    </row>
    <row r="1499" spans="3:5" customFormat="1" ht="15" x14ac:dyDescent="0.25">
      <c r="C1499" s="129"/>
      <c r="D1499" s="130"/>
      <c r="E1499" s="131"/>
    </row>
    <row r="1500" spans="3:5" customFormat="1" ht="15" x14ac:dyDescent="0.25">
      <c r="C1500" s="129"/>
      <c r="D1500" s="130"/>
      <c r="E1500" s="131"/>
    </row>
    <row r="1501" spans="3:5" customFormat="1" ht="15" x14ac:dyDescent="0.25">
      <c r="C1501" s="129"/>
      <c r="D1501" s="130"/>
      <c r="E1501" s="131"/>
    </row>
    <row r="1502" spans="3:5" customFormat="1" ht="15" x14ac:dyDescent="0.25">
      <c r="C1502" s="129"/>
      <c r="D1502" s="130"/>
      <c r="E1502" s="131"/>
    </row>
    <row r="1503" spans="3:5" customFormat="1" ht="15" x14ac:dyDescent="0.25">
      <c r="C1503" s="129"/>
      <c r="D1503" s="130"/>
      <c r="E1503" s="131"/>
    </row>
    <row r="1504" spans="3:5" customFormat="1" ht="15" x14ac:dyDescent="0.25">
      <c r="C1504" s="129"/>
      <c r="D1504" s="130"/>
      <c r="E1504" s="131"/>
    </row>
    <row r="1505" spans="3:5" customFormat="1" ht="15" x14ac:dyDescent="0.25">
      <c r="C1505" s="129"/>
      <c r="D1505" s="130"/>
      <c r="E1505" s="131"/>
    </row>
    <row r="1506" spans="3:5" customFormat="1" ht="15" x14ac:dyDescent="0.25">
      <c r="C1506" s="129"/>
      <c r="D1506" s="130"/>
      <c r="E1506" s="131"/>
    </row>
    <row r="1507" spans="3:5" customFormat="1" ht="15" x14ac:dyDescent="0.25">
      <c r="C1507" s="129"/>
      <c r="D1507" s="130"/>
      <c r="E1507" s="131"/>
    </row>
    <row r="1508" spans="3:5" customFormat="1" ht="15" x14ac:dyDescent="0.25">
      <c r="C1508" s="129"/>
      <c r="D1508" s="130"/>
      <c r="E1508" s="131"/>
    </row>
    <row r="1509" spans="3:5" customFormat="1" ht="15" x14ac:dyDescent="0.25">
      <c r="C1509" s="129"/>
      <c r="D1509" s="130"/>
      <c r="E1509" s="131"/>
    </row>
    <row r="1510" spans="3:5" customFormat="1" ht="15" x14ac:dyDescent="0.25">
      <c r="C1510" s="129"/>
      <c r="D1510" s="130"/>
      <c r="E1510" s="131"/>
    </row>
    <row r="1511" spans="3:5" customFormat="1" ht="15" x14ac:dyDescent="0.25">
      <c r="C1511" s="129"/>
      <c r="D1511" s="130"/>
      <c r="E1511" s="131"/>
    </row>
    <row r="1512" spans="3:5" customFormat="1" ht="15" x14ac:dyDescent="0.25">
      <c r="C1512" s="129"/>
      <c r="D1512" s="130"/>
      <c r="E1512" s="131"/>
    </row>
    <row r="1513" spans="3:5" customFormat="1" ht="15" x14ac:dyDescent="0.25">
      <c r="C1513" s="129"/>
      <c r="D1513" s="130"/>
      <c r="E1513" s="131"/>
    </row>
    <row r="1514" spans="3:5" customFormat="1" ht="15" x14ac:dyDescent="0.25">
      <c r="C1514" s="129"/>
      <c r="D1514" s="130"/>
      <c r="E1514" s="131"/>
    </row>
    <row r="1515" spans="3:5" customFormat="1" ht="15" x14ac:dyDescent="0.25">
      <c r="C1515" s="129"/>
      <c r="D1515" s="130"/>
      <c r="E1515" s="131"/>
    </row>
    <row r="1516" spans="3:5" customFormat="1" ht="15" x14ac:dyDescent="0.25">
      <c r="C1516" s="129"/>
      <c r="D1516" s="130"/>
      <c r="E1516" s="131"/>
    </row>
    <row r="1517" spans="3:5" customFormat="1" ht="15" x14ac:dyDescent="0.25">
      <c r="C1517" s="129"/>
      <c r="D1517" s="130"/>
      <c r="E1517" s="131"/>
    </row>
    <row r="1518" spans="3:5" customFormat="1" ht="15" x14ac:dyDescent="0.25">
      <c r="C1518" s="129"/>
      <c r="D1518" s="130"/>
      <c r="E1518" s="131"/>
    </row>
    <row r="1519" spans="3:5" customFormat="1" ht="15" x14ac:dyDescent="0.25">
      <c r="C1519" s="129"/>
      <c r="D1519" s="130"/>
      <c r="E1519" s="131"/>
    </row>
    <row r="1520" spans="3:5" customFormat="1" ht="15" x14ac:dyDescent="0.25">
      <c r="C1520" s="129"/>
      <c r="D1520" s="130"/>
      <c r="E1520" s="131"/>
    </row>
    <row r="1521" spans="3:5" customFormat="1" ht="15" x14ac:dyDescent="0.25">
      <c r="C1521" s="129"/>
      <c r="D1521" s="130"/>
      <c r="E1521" s="131"/>
    </row>
    <row r="1522" spans="3:5" customFormat="1" ht="15" x14ac:dyDescent="0.25">
      <c r="C1522" s="129"/>
      <c r="D1522" s="130"/>
      <c r="E1522" s="131"/>
    </row>
    <row r="1523" spans="3:5" customFormat="1" ht="15" x14ac:dyDescent="0.25">
      <c r="C1523" s="129"/>
      <c r="D1523" s="130"/>
      <c r="E1523" s="131"/>
    </row>
    <row r="1524" spans="3:5" customFormat="1" ht="15" x14ac:dyDescent="0.25">
      <c r="C1524" s="129"/>
      <c r="D1524" s="130"/>
      <c r="E1524" s="131"/>
    </row>
    <row r="1525" spans="3:5" customFormat="1" ht="15" x14ac:dyDescent="0.25">
      <c r="C1525" s="129"/>
      <c r="D1525" s="130"/>
      <c r="E1525" s="131"/>
    </row>
    <row r="1526" spans="3:5" customFormat="1" ht="15" x14ac:dyDescent="0.25">
      <c r="C1526" s="129"/>
      <c r="D1526" s="130"/>
      <c r="E1526" s="131"/>
    </row>
    <row r="1527" spans="3:5" customFormat="1" ht="15" x14ac:dyDescent="0.25">
      <c r="C1527" s="129"/>
      <c r="D1527" s="130"/>
      <c r="E1527" s="131"/>
    </row>
    <row r="1528" spans="3:5" customFormat="1" ht="15" x14ac:dyDescent="0.25">
      <c r="C1528" s="129"/>
      <c r="D1528" s="130"/>
      <c r="E1528" s="131"/>
    </row>
    <row r="1529" spans="3:5" customFormat="1" ht="15" x14ac:dyDescent="0.25">
      <c r="C1529" s="129"/>
      <c r="D1529" s="130"/>
      <c r="E1529" s="131"/>
    </row>
    <row r="1530" spans="3:5" customFormat="1" ht="15" x14ac:dyDescent="0.25">
      <c r="C1530" s="129"/>
      <c r="D1530" s="130"/>
      <c r="E1530" s="131"/>
    </row>
    <row r="1531" spans="3:5" customFormat="1" ht="15" x14ac:dyDescent="0.25">
      <c r="C1531" s="129"/>
      <c r="D1531" s="130"/>
      <c r="E1531" s="131"/>
    </row>
    <row r="1532" spans="3:5" customFormat="1" ht="15" x14ac:dyDescent="0.25">
      <c r="C1532" s="129"/>
      <c r="D1532" s="130"/>
      <c r="E1532" s="131"/>
    </row>
    <row r="1533" spans="3:5" customFormat="1" ht="15" x14ac:dyDescent="0.25">
      <c r="C1533" s="129"/>
      <c r="D1533" s="130"/>
      <c r="E1533" s="131"/>
    </row>
    <row r="1534" spans="3:5" customFormat="1" ht="15" x14ac:dyDescent="0.25">
      <c r="C1534" s="129"/>
      <c r="D1534" s="130"/>
      <c r="E1534" s="131"/>
    </row>
    <row r="1535" spans="3:5" customFormat="1" ht="15" x14ac:dyDescent="0.25">
      <c r="C1535" s="129"/>
      <c r="D1535" s="130"/>
      <c r="E1535" s="131"/>
    </row>
    <row r="1536" spans="3:5" customFormat="1" ht="15" x14ac:dyDescent="0.25">
      <c r="C1536" s="129"/>
      <c r="D1536" s="130"/>
      <c r="E1536" s="131"/>
    </row>
    <row r="1537" spans="3:5" customFormat="1" ht="15" x14ac:dyDescent="0.25">
      <c r="C1537" s="129"/>
      <c r="D1537" s="130"/>
      <c r="E1537" s="131"/>
    </row>
    <row r="1538" spans="3:5" customFormat="1" ht="15" x14ac:dyDescent="0.25">
      <c r="C1538" s="129"/>
      <c r="D1538" s="130"/>
      <c r="E1538" s="131"/>
    </row>
    <row r="1539" spans="3:5" customFormat="1" ht="15" x14ac:dyDescent="0.25">
      <c r="C1539" s="129"/>
      <c r="D1539" s="130"/>
      <c r="E1539" s="131"/>
    </row>
    <row r="1540" spans="3:5" customFormat="1" ht="15" x14ac:dyDescent="0.25">
      <c r="C1540" s="129"/>
      <c r="D1540" s="130"/>
      <c r="E1540" s="131"/>
    </row>
    <row r="1541" spans="3:5" customFormat="1" ht="15" x14ac:dyDescent="0.25">
      <c r="C1541" s="129"/>
      <c r="D1541" s="130"/>
      <c r="E1541" s="131"/>
    </row>
    <row r="1542" spans="3:5" customFormat="1" ht="15" x14ac:dyDescent="0.25">
      <c r="C1542" s="129"/>
      <c r="D1542" s="130"/>
      <c r="E1542" s="131"/>
    </row>
    <row r="1543" spans="3:5" customFormat="1" ht="15" x14ac:dyDescent="0.25">
      <c r="C1543" s="129"/>
      <c r="D1543" s="130"/>
      <c r="E1543" s="131"/>
    </row>
    <row r="1544" spans="3:5" customFormat="1" ht="15" x14ac:dyDescent="0.25">
      <c r="C1544" s="129"/>
      <c r="D1544" s="130"/>
      <c r="E1544" s="131"/>
    </row>
    <row r="1545" spans="3:5" customFormat="1" ht="15" x14ac:dyDescent="0.25">
      <c r="C1545" s="129"/>
      <c r="D1545" s="130"/>
      <c r="E1545" s="131"/>
    </row>
    <row r="1546" spans="3:5" customFormat="1" ht="15" x14ac:dyDescent="0.25">
      <c r="C1546" s="129"/>
      <c r="D1546" s="130"/>
      <c r="E1546" s="131"/>
    </row>
    <row r="1547" spans="3:5" customFormat="1" ht="15" x14ac:dyDescent="0.25">
      <c r="C1547" s="129"/>
      <c r="D1547" s="130"/>
      <c r="E1547" s="131"/>
    </row>
    <row r="1548" spans="3:5" customFormat="1" ht="15" x14ac:dyDescent="0.25">
      <c r="C1548" s="129"/>
      <c r="D1548" s="130"/>
      <c r="E1548" s="131"/>
    </row>
    <row r="1549" spans="3:5" customFormat="1" ht="15" x14ac:dyDescent="0.25">
      <c r="C1549" s="129"/>
      <c r="D1549" s="130"/>
      <c r="E1549" s="131"/>
    </row>
    <row r="1550" spans="3:5" customFormat="1" ht="15" x14ac:dyDescent="0.25">
      <c r="C1550" s="129"/>
      <c r="D1550" s="130"/>
      <c r="E1550" s="131"/>
    </row>
    <row r="1551" spans="3:5" customFormat="1" ht="15" x14ac:dyDescent="0.25">
      <c r="C1551" s="129"/>
      <c r="D1551" s="130"/>
      <c r="E1551" s="131"/>
    </row>
    <row r="1552" spans="3:5" customFormat="1" ht="15" x14ac:dyDescent="0.25">
      <c r="C1552" s="129"/>
      <c r="D1552" s="130"/>
      <c r="E1552" s="131"/>
    </row>
    <row r="1553" spans="3:5" customFormat="1" ht="15" x14ac:dyDescent="0.25">
      <c r="C1553" s="129"/>
      <c r="D1553" s="130"/>
      <c r="E1553" s="131"/>
    </row>
    <row r="1554" spans="3:5" customFormat="1" ht="15" x14ac:dyDescent="0.25">
      <c r="C1554" s="129"/>
      <c r="D1554" s="130"/>
      <c r="E1554" s="131"/>
    </row>
    <row r="1555" spans="3:5" customFormat="1" ht="15" x14ac:dyDescent="0.25">
      <c r="C1555" s="129"/>
      <c r="D1555" s="130"/>
      <c r="E1555" s="131"/>
    </row>
    <row r="1556" spans="3:5" customFormat="1" ht="15" x14ac:dyDescent="0.25">
      <c r="C1556" s="129"/>
      <c r="D1556" s="130"/>
      <c r="E1556" s="131"/>
    </row>
    <row r="1557" spans="3:5" customFormat="1" ht="15" x14ac:dyDescent="0.25">
      <c r="C1557" s="129"/>
      <c r="D1557" s="130"/>
      <c r="E1557" s="131"/>
    </row>
    <row r="1558" spans="3:5" customFormat="1" ht="15" x14ac:dyDescent="0.25">
      <c r="C1558" s="129"/>
      <c r="D1558" s="130"/>
      <c r="E1558" s="131"/>
    </row>
    <row r="1559" spans="3:5" customFormat="1" ht="15" x14ac:dyDescent="0.25">
      <c r="C1559" s="129"/>
      <c r="D1559" s="130"/>
      <c r="E1559" s="131"/>
    </row>
    <row r="1560" spans="3:5" customFormat="1" ht="15" x14ac:dyDescent="0.25">
      <c r="C1560" s="129"/>
      <c r="D1560" s="130"/>
      <c r="E1560" s="131"/>
    </row>
    <row r="1561" spans="3:5" customFormat="1" ht="15" x14ac:dyDescent="0.25">
      <c r="C1561" s="129"/>
      <c r="D1561" s="130"/>
      <c r="E1561" s="131"/>
    </row>
    <row r="1562" spans="3:5" customFormat="1" ht="15" x14ac:dyDescent="0.25">
      <c r="C1562" s="129"/>
      <c r="D1562" s="130"/>
      <c r="E1562" s="131"/>
    </row>
    <row r="1563" spans="3:5" customFormat="1" ht="15" x14ac:dyDescent="0.25">
      <c r="C1563" s="129"/>
      <c r="D1563" s="130"/>
      <c r="E1563" s="131"/>
    </row>
    <row r="1564" spans="3:5" customFormat="1" ht="15" x14ac:dyDescent="0.25">
      <c r="C1564" s="129"/>
      <c r="D1564" s="130"/>
      <c r="E1564" s="131"/>
    </row>
    <row r="1565" spans="3:5" customFormat="1" ht="15" x14ac:dyDescent="0.25">
      <c r="C1565" s="129"/>
      <c r="D1565" s="130"/>
      <c r="E1565" s="131"/>
    </row>
    <row r="1566" spans="3:5" customFormat="1" ht="15" x14ac:dyDescent="0.25">
      <c r="C1566" s="129"/>
      <c r="D1566" s="130"/>
      <c r="E1566" s="131"/>
    </row>
    <row r="1567" spans="3:5" customFormat="1" ht="15" x14ac:dyDescent="0.25">
      <c r="C1567" s="129"/>
      <c r="D1567" s="130"/>
      <c r="E1567" s="131"/>
    </row>
    <row r="1568" spans="3:5" customFormat="1" ht="15" x14ac:dyDescent="0.25">
      <c r="C1568" s="129"/>
      <c r="D1568" s="130"/>
      <c r="E1568" s="131"/>
    </row>
    <row r="1569" spans="3:5" customFormat="1" ht="15" x14ac:dyDescent="0.25">
      <c r="C1569" s="129"/>
      <c r="D1569" s="130"/>
      <c r="E1569" s="131"/>
    </row>
    <row r="1570" spans="3:5" customFormat="1" ht="15" x14ac:dyDescent="0.25">
      <c r="C1570" s="129"/>
      <c r="D1570" s="130"/>
      <c r="E1570" s="131"/>
    </row>
    <row r="1571" spans="3:5" customFormat="1" ht="15" x14ac:dyDescent="0.25">
      <c r="C1571" s="129"/>
      <c r="D1571" s="130"/>
      <c r="E1571" s="131"/>
    </row>
    <row r="1572" spans="3:5" customFormat="1" ht="15" x14ac:dyDescent="0.25">
      <c r="C1572" s="129"/>
      <c r="D1572" s="130"/>
      <c r="E1572" s="131"/>
    </row>
    <row r="1573" spans="3:5" customFormat="1" ht="15" x14ac:dyDescent="0.25">
      <c r="C1573" s="129"/>
      <c r="D1573" s="130"/>
      <c r="E1573" s="131"/>
    </row>
    <row r="1574" spans="3:5" customFormat="1" ht="15" x14ac:dyDescent="0.25">
      <c r="C1574" s="129"/>
      <c r="D1574" s="130"/>
      <c r="E1574" s="131"/>
    </row>
    <row r="1575" spans="3:5" customFormat="1" ht="15" x14ac:dyDescent="0.25">
      <c r="C1575" s="129"/>
      <c r="D1575" s="130"/>
      <c r="E1575" s="131"/>
    </row>
    <row r="1576" spans="3:5" customFormat="1" ht="15" x14ac:dyDescent="0.25">
      <c r="C1576" s="129"/>
      <c r="D1576" s="130"/>
      <c r="E1576" s="131"/>
    </row>
    <row r="1577" spans="3:5" customFormat="1" ht="15" x14ac:dyDescent="0.25">
      <c r="C1577" s="129"/>
      <c r="D1577" s="130"/>
      <c r="E1577" s="131"/>
    </row>
    <row r="1578" spans="3:5" customFormat="1" ht="15" x14ac:dyDescent="0.25">
      <c r="C1578" s="129"/>
      <c r="D1578" s="130"/>
      <c r="E1578" s="131"/>
    </row>
    <row r="1579" spans="3:5" customFormat="1" ht="15" x14ac:dyDescent="0.25">
      <c r="C1579" s="129"/>
      <c r="D1579" s="130"/>
      <c r="E1579" s="131"/>
    </row>
    <row r="1580" spans="3:5" customFormat="1" ht="15" x14ac:dyDescent="0.25">
      <c r="C1580" s="129"/>
      <c r="D1580" s="130"/>
      <c r="E1580" s="131"/>
    </row>
    <row r="1581" spans="3:5" customFormat="1" ht="15" x14ac:dyDescent="0.25">
      <c r="C1581" s="129"/>
      <c r="D1581" s="130"/>
      <c r="E1581" s="131"/>
    </row>
    <row r="1582" spans="3:5" customFormat="1" ht="15" x14ac:dyDescent="0.25">
      <c r="C1582" s="129"/>
      <c r="D1582" s="130"/>
      <c r="E1582" s="131"/>
    </row>
    <row r="1583" spans="3:5" customFormat="1" ht="15" x14ac:dyDescent="0.25">
      <c r="C1583" s="129"/>
      <c r="D1583" s="130"/>
      <c r="E1583" s="131"/>
    </row>
    <row r="1584" spans="3:5" customFormat="1" ht="15" x14ac:dyDescent="0.25">
      <c r="C1584" s="129"/>
      <c r="D1584" s="130"/>
      <c r="E1584" s="131"/>
    </row>
    <row r="1585" spans="3:5" customFormat="1" ht="15" x14ac:dyDescent="0.25">
      <c r="C1585" s="129"/>
      <c r="D1585" s="130"/>
      <c r="E1585" s="131"/>
    </row>
    <row r="1586" spans="3:5" customFormat="1" ht="15" x14ac:dyDescent="0.25">
      <c r="C1586" s="129"/>
      <c r="D1586" s="130"/>
      <c r="E1586" s="131"/>
    </row>
    <row r="1587" spans="3:5" customFormat="1" ht="15" x14ac:dyDescent="0.25">
      <c r="C1587" s="129"/>
      <c r="D1587" s="130"/>
      <c r="E1587" s="131"/>
    </row>
    <row r="1588" spans="3:5" customFormat="1" ht="15" x14ac:dyDescent="0.25">
      <c r="C1588" s="129"/>
      <c r="D1588" s="130"/>
      <c r="E1588" s="131"/>
    </row>
    <row r="1589" spans="3:5" customFormat="1" ht="15" x14ac:dyDescent="0.25">
      <c r="C1589" s="129"/>
      <c r="D1589" s="130"/>
      <c r="E1589" s="131"/>
    </row>
    <row r="1590" spans="3:5" customFormat="1" ht="15" x14ac:dyDescent="0.25">
      <c r="C1590" s="129"/>
      <c r="D1590" s="130"/>
      <c r="E1590" s="131"/>
    </row>
    <row r="1591" spans="3:5" customFormat="1" ht="15" x14ac:dyDescent="0.25">
      <c r="C1591" s="129"/>
      <c r="D1591" s="130"/>
      <c r="E1591" s="131"/>
    </row>
    <row r="1592" spans="3:5" customFormat="1" ht="15" x14ac:dyDescent="0.25">
      <c r="C1592" s="129"/>
      <c r="D1592" s="130"/>
      <c r="E1592" s="131"/>
    </row>
    <row r="1593" spans="3:5" customFormat="1" ht="15" x14ac:dyDescent="0.25">
      <c r="C1593" s="129"/>
      <c r="D1593" s="130"/>
      <c r="E1593" s="131"/>
    </row>
    <row r="1594" spans="3:5" customFormat="1" ht="15" x14ac:dyDescent="0.25">
      <c r="C1594" s="129"/>
      <c r="D1594" s="130"/>
      <c r="E1594" s="131"/>
    </row>
    <row r="1595" spans="3:5" customFormat="1" ht="15" x14ac:dyDescent="0.25">
      <c r="C1595" s="129"/>
      <c r="D1595" s="130"/>
      <c r="E1595" s="131"/>
    </row>
    <row r="1596" spans="3:5" customFormat="1" ht="15" x14ac:dyDescent="0.25">
      <c r="C1596" s="129"/>
      <c r="D1596" s="130"/>
      <c r="E1596" s="131"/>
    </row>
    <row r="1597" spans="3:5" customFormat="1" ht="15" x14ac:dyDescent="0.25">
      <c r="C1597" s="129"/>
      <c r="D1597" s="130"/>
      <c r="E1597" s="131"/>
    </row>
    <row r="1598" spans="3:5" customFormat="1" ht="15" x14ac:dyDescent="0.25">
      <c r="C1598" s="129"/>
      <c r="D1598" s="130"/>
      <c r="E1598" s="131"/>
    </row>
    <row r="1599" spans="3:5" customFormat="1" ht="15" x14ac:dyDescent="0.25">
      <c r="C1599" s="129"/>
      <c r="D1599" s="130"/>
      <c r="E1599" s="131"/>
    </row>
    <row r="1600" spans="3:5" customFormat="1" ht="15" x14ac:dyDescent="0.25">
      <c r="C1600" s="129"/>
      <c r="D1600" s="130"/>
      <c r="E1600" s="131"/>
    </row>
    <row r="1601" spans="3:5" customFormat="1" ht="15" x14ac:dyDescent="0.25">
      <c r="C1601" s="129"/>
      <c r="D1601" s="130"/>
      <c r="E1601" s="131"/>
    </row>
    <row r="1602" spans="3:5" customFormat="1" ht="15" x14ac:dyDescent="0.25">
      <c r="C1602" s="129"/>
      <c r="D1602" s="130"/>
      <c r="E1602" s="131"/>
    </row>
    <row r="1603" spans="3:5" customFormat="1" ht="15" x14ac:dyDescent="0.25">
      <c r="C1603" s="129"/>
      <c r="D1603" s="130"/>
      <c r="E1603" s="131"/>
    </row>
    <row r="1604" spans="3:5" customFormat="1" ht="15" x14ac:dyDescent="0.25">
      <c r="C1604" s="129"/>
      <c r="D1604" s="130"/>
      <c r="E1604" s="131"/>
    </row>
    <row r="1605" spans="3:5" customFormat="1" ht="15" x14ac:dyDescent="0.25">
      <c r="C1605" s="129"/>
      <c r="D1605" s="130"/>
      <c r="E1605" s="131"/>
    </row>
    <row r="1606" spans="3:5" customFormat="1" ht="15" x14ac:dyDescent="0.25">
      <c r="C1606" s="129"/>
      <c r="D1606" s="130"/>
      <c r="E1606" s="131"/>
    </row>
    <row r="1607" spans="3:5" customFormat="1" ht="15" x14ac:dyDescent="0.25">
      <c r="C1607" s="129"/>
      <c r="D1607" s="130"/>
      <c r="E1607" s="131"/>
    </row>
    <row r="1608" spans="3:5" customFormat="1" ht="15" x14ac:dyDescent="0.25">
      <c r="C1608" s="129"/>
      <c r="D1608" s="130"/>
      <c r="E1608" s="131"/>
    </row>
    <row r="1609" spans="3:5" customFormat="1" ht="15" x14ac:dyDescent="0.25">
      <c r="C1609" s="129"/>
      <c r="D1609" s="130"/>
      <c r="E1609" s="131"/>
    </row>
    <row r="1610" spans="3:5" customFormat="1" ht="15" x14ac:dyDescent="0.25">
      <c r="C1610" s="129"/>
      <c r="D1610" s="130"/>
      <c r="E1610" s="131"/>
    </row>
    <row r="1611" spans="3:5" customFormat="1" ht="15" x14ac:dyDescent="0.25">
      <c r="C1611" s="129"/>
      <c r="D1611" s="130"/>
      <c r="E1611" s="131"/>
    </row>
    <row r="1612" spans="3:5" customFormat="1" ht="15" x14ac:dyDescent="0.25">
      <c r="C1612" s="129"/>
      <c r="D1612" s="130"/>
      <c r="E1612" s="131"/>
    </row>
    <row r="1613" spans="3:5" customFormat="1" ht="15" x14ac:dyDescent="0.25">
      <c r="C1613" s="129"/>
      <c r="D1613" s="130"/>
      <c r="E1613" s="131"/>
    </row>
    <row r="1614" spans="3:5" customFormat="1" ht="15" x14ac:dyDescent="0.25">
      <c r="C1614" s="129"/>
      <c r="D1614" s="130"/>
      <c r="E1614" s="131"/>
    </row>
    <row r="1615" spans="3:5" customFormat="1" ht="15" x14ac:dyDescent="0.25">
      <c r="C1615" s="129"/>
      <c r="D1615" s="130"/>
      <c r="E1615" s="131"/>
    </row>
    <row r="1616" spans="3:5" customFormat="1" ht="15" x14ac:dyDescent="0.25">
      <c r="C1616" s="129"/>
      <c r="D1616" s="130"/>
      <c r="E1616" s="131"/>
    </row>
    <row r="1617" spans="3:5" customFormat="1" ht="15" x14ac:dyDescent="0.25">
      <c r="C1617" s="129"/>
      <c r="D1617" s="130"/>
      <c r="E1617" s="131"/>
    </row>
    <row r="1618" spans="3:5" customFormat="1" ht="15" x14ac:dyDescent="0.25">
      <c r="C1618" s="129"/>
      <c r="D1618" s="130"/>
      <c r="E1618" s="131"/>
    </row>
    <row r="1619" spans="3:5" customFormat="1" ht="15" x14ac:dyDescent="0.25">
      <c r="C1619" s="129"/>
      <c r="D1619" s="130"/>
      <c r="E1619" s="131"/>
    </row>
    <row r="1620" spans="3:5" customFormat="1" ht="15" x14ac:dyDescent="0.25">
      <c r="C1620" s="129"/>
      <c r="D1620" s="130"/>
      <c r="E1620" s="131"/>
    </row>
    <row r="1621" spans="3:5" customFormat="1" ht="15" x14ac:dyDescent="0.25">
      <c r="C1621" s="129"/>
      <c r="D1621" s="130"/>
      <c r="E1621" s="131"/>
    </row>
    <row r="1622" spans="3:5" customFormat="1" ht="15" x14ac:dyDescent="0.25">
      <c r="C1622" s="129"/>
      <c r="D1622" s="130"/>
      <c r="E1622" s="131"/>
    </row>
    <row r="1623" spans="3:5" customFormat="1" ht="15" x14ac:dyDescent="0.25">
      <c r="C1623" s="129"/>
      <c r="D1623" s="130"/>
      <c r="E1623" s="131"/>
    </row>
    <row r="1624" spans="3:5" customFormat="1" ht="15" x14ac:dyDescent="0.25">
      <c r="C1624" s="129"/>
      <c r="D1624" s="130"/>
      <c r="E1624" s="131"/>
    </row>
    <row r="1625" spans="3:5" customFormat="1" ht="15" x14ac:dyDescent="0.25">
      <c r="C1625" s="129"/>
      <c r="D1625" s="130"/>
      <c r="E1625" s="131"/>
    </row>
    <row r="1626" spans="3:5" customFormat="1" ht="15" x14ac:dyDescent="0.25">
      <c r="C1626" s="129"/>
      <c r="D1626" s="130"/>
      <c r="E1626" s="131"/>
    </row>
    <row r="1627" spans="3:5" customFormat="1" ht="15" x14ac:dyDescent="0.25">
      <c r="C1627" s="129"/>
      <c r="D1627" s="130"/>
      <c r="E1627" s="131"/>
    </row>
    <row r="1628" spans="3:5" customFormat="1" ht="15" x14ac:dyDescent="0.25">
      <c r="C1628" s="129"/>
      <c r="D1628" s="130"/>
      <c r="E1628" s="131"/>
    </row>
    <row r="1629" spans="3:5" customFormat="1" ht="15" x14ac:dyDescent="0.25">
      <c r="C1629" s="129"/>
      <c r="D1629" s="130"/>
      <c r="E1629" s="131"/>
    </row>
    <row r="1630" spans="3:5" customFormat="1" ht="15" x14ac:dyDescent="0.25">
      <c r="C1630" s="129"/>
      <c r="D1630" s="130"/>
      <c r="E1630" s="131"/>
    </row>
    <row r="1631" spans="3:5" customFormat="1" ht="15" x14ac:dyDescent="0.25">
      <c r="C1631" s="129"/>
      <c r="D1631" s="130"/>
      <c r="E1631" s="131"/>
    </row>
    <row r="1632" spans="3:5" customFormat="1" ht="15" x14ac:dyDescent="0.25">
      <c r="C1632" s="129"/>
      <c r="D1632" s="130"/>
      <c r="E1632" s="131"/>
    </row>
    <row r="1633" spans="3:5" customFormat="1" ht="15" x14ac:dyDescent="0.25">
      <c r="C1633" s="129"/>
      <c r="D1633" s="130"/>
      <c r="E1633" s="131"/>
    </row>
    <row r="1634" spans="3:5" customFormat="1" ht="15" x14ac:dyDescent="0.25">
      <c r="C1634" s="129"/>
      <c r="D1634" s="130"/>
      <c r="E1634" s="131"/>
    </row>
    <row r="1635" spans="3:5" customFormat="1" ht="15" x14ac:dyDescent="0.25">
      <c r="C1635" s="129"/>
      <c r="D1635" s="130"/>
      <c r="E1635" s="131"/>
    </row>
    <row r="1636" spans="3:5" customFormat="1" ht="15" x14ac:dyDescent="0.25">
      <c r="C1636" s="129"/>
      <c r="D1636" s="130"/>
      <c r="E1636" s="131"/>
    </row>
    <row r="1637" spans="3:5" customFormat="1" ht="15" x14ac:dyDescent="0.25">
      <c r="C1637" s="129"/>
      <c r="D1637" s="130"/>
      <c r="E1637" s="131"/>
    </row>
    <row r="1638" spans="3:5" customFormat="1" ht="15" x14ac:dyDescent="0.25">
      <c r="C1638" s="129"/>
      <c r="D1638" s="130"/>
      <c r="E1638" s="131"/>
    </row>
    <row r="1639" spans="3:5" customFormat="1" ht="15" x14ac:dyDescent="0.25">
      <c r="C1639" s="129"/>
      <c r="D1639" s="130"/>
      <c r="E1639" s="131"/>
    </row>
    <row r="1640" spans="3:5" customFormat="1" ht="15" x14ac:dyDescent="0.25">
      <c r="C1640" s="129"/>
      <c r="D1640" s="130"/>
      <c r="E1640" s="131"/>
    </row>
    <row r="1641" spans="3:5" customFormat="1" ht="15" x14ac:dyDescent="0.25">
      <c r="C1641" s="129"/>
      <c r="D1641" s="130"/>
      <c r="E1641" s="131"/>
    </row>
    <row r="1642" spans="3:5" customFormat="1" ht="15" x14ac:dyDescent="0.25">
      <c r="C1642" s="129"/>
      <c r="D1642" s="130"/>
      <c r="E1642" s="131"/>
    </row>
    <row r="1643" spans="3:5" customFormat="1" ht="15" x14ac:dyDescent="0.25">
      <c r="C1643" s="129"/>
      <c r="D1643" s="130"/>
      <c r="E1643" s="131"/>
    </row>
    <row r="1644" spans="3:5" customFormat="1" ht="15" x14ac:dyDescent="0.25">
      <c r="C1644" s="129"/>
      <c r="D1644" s="130"/>
      <c r="E1644" s="131"/>
    </row>
    <row r="1645" spans="3:5" customFormat="1" ht="15" x14ac:dyDescent="0.25">
      <c r="C1645" s="129"/>
      <c r="D1645" s="130"/>
      <c r="E1645" s="131"/>
    </row>
    <row r="1646" spans="3:5" customFormat="1" ht="15" x14ac:dyDescent="0.25">
      <c r="C1646" s="129"/>
      <c r="D1646" s="130"/>
      <c r="E1646" s="131"/>
    </row>
    <row r="1647" spans="3:5" customFormat="1" ht="15" x14ac:dyDescent="0.25">
      <c r="C1647" s="129"/>
      <c r="D1647" s="130"/>
      <c r="E1647" s="131"/>
    </row>
    <row r="1648" spans="3:5" customFormat="1" ht="15" x14ac:dyDescent="0.25">
      <c r="C1648" s="129"/>
      <c r="D1648" s="130"/>
      <c r="E1648" s="131"/>
    </row>
    <row r="1649" spans="3:5" customFormat="1" ht="15" x14ac:dyDescent="0.25">
      <c r="C1649" s="129"/>
      <c r="D1649" s="130"/>
      <c r="E1649" s="131"/>
    </row>
    <row r="1650" spans="3:5" customFormat="1" ht="15" x14ac:dyDescent="0.25">
      <c r="C1650" s="129"/>
      <c r="D1650" s="130"/>
      <c r="E1650" s="131"/>
    </row>
    <row r="1651" spans="3:5" customFormat="1" ht="15" x14ac:dyDescent="0.25">
      <c r="C1651" s="129"/>
      <c r="D1651" s="130"/>
      <c r="E1651" s="131"/>
    </row>
    <row r="1652" spans="3:5" customFormat="1" ht="15" x14ac:dyDescent="0.25">
      <c r="C1652" s="129"/>
      <c r="D1652" s="130"/>
      <c r="E1652" s="131"/>
    </row>
    <row r="1653" spans="3:5" customFormat="1" ht="15" x14ac:dyDescent="0.25">
      <c r="C1653" s="129"/>
      <c r="D1653" s="130"/>
      <c r="E1653" s="131"/>
    </row>
    <row r="1654" spans="3:5" customFormat="1" ht="15" x14ac:dyDescent="0.25">
      <c r="C1654" s="129"/>
      <c r="D1654" s="130"/>
      <c r="E1654" s="131"/>
    </row>
    <row r="1655" spans="3:5" customFormat="1" ht="15" x14ac:dyDescent="0.25">
      <c r="C1655" s="129"/>
      <c r="D1655" s="130"/>
      <c r="E1655" s="131"/>
    </row>
    <row r="1656" spans="3:5" customFormat="1" ht="15" x14ac:dyDescent="0.25">
      <c r="C1656" s="129"/>
      <c r="D1656" s="130"/>
      <c r="E1656" s="131"/>
    </row>
    <row r="1657" spans="3:5" customFormat="1" ht="15" x14ac:dyDescent="0.25">
      <c r="C1657" s="129"/>
      <c r="D1657" s="130"/>
      <c r="E1657" s="131"/>
    </row>
    <row r="1658" spans="3:5" customFormat="1" ht="15" x14ac:dyDescent="0.25">
      <c r="C1658" s="129"/>
      <c r="D1658" s="130"/>
      <c r="E1658" s="131"/>
    </row>
    <row r="1659" spans="3:5" customFormat="1" ht="15" x14ac:dyDescent="0.25">
      <c r="C1659" s="129"/>
      <c r="D1659" s="130"/>
      <c r="E1659" s="131"/>
    </row>
    <row r="1660" spans="3:5" customFormat="1" ht="15" x14ac:dyDescent="0.25">
      <c r="C1660" s="129"/>
      <c r="D1660" s="130"/>
      <c r="E1660" s="131"/>
    </row>
    <row r="1661" spans="3:5" customFormat="1" ht="15" x14ac:dyDescent="0.25">
      <c r="C1661" s="129"/>
      <c r="D1661" s="130"/>
      <c r="E1661" s="131"/>
    </row>
    <row r="1662" spans="3:5" customFormat="1" ht="15" x14ac:dyDescent="0.25">
      <c r="C1662" s="129"/>
      <c r="D1662" s="130"/>
      <c r="E1662" s="131"/>
    </row>
    <row r="1663" spans="3:5" customFormat="1" ht="15" x14ac:dyDescent="0.25">
      <c r="C1663" s="129"/>
      <c r="D1663" s="130"/>
      <c r="E1663" s="131"/>
    </row>
    <row r="1664" spans="3:5" customFormat="1" ht="15" x14ac:dyDescent="0.25">
      <c r="C1664" s="129"/>
      <c r="D1664" s="130"/>
      <c r="E1664" s="131"/>
    </row>
    <row r="1665" spans="3:5" customFormat="1" ht="15" x14ac:dyDescent="0.25">
      <c r="C1665" s="129"/>
      <c r="D1665" s="130"/>
      <c r="E1665" s="131"/>
    </row>
    <row r="1666" spans="3:5" customFormat="1" ht="15" x14ac:dyDescent="0.25">
      <c r="C1666" s="129"/>
      <c r="D1666" s="130"/>
      <c r="E1666" s="131"/>
    </row>
    <row r="1667" spans="3:5" customFormat="1" ht="15" x14ac:dyDescent="0.25">
      <c r="C1667" s="129"/>
      <c r="D1667" s="130"/>
      <c r="E1667" s="131"/>
    </row>
    <row r="1668" spans="3:5" customFormat="1" ht="15" x14ac:dyDescent="0.25">
      <c r="C1668" s="129"/>
      <c r="D1668" s="130"/>
      <c r="E1668" s="131"/>
    </row>
    <row r="1669" spans="3:5" customFormat="1" ht="15" x14ac:dyDescent="0.25">
      <c r="C1669" s="129"/>
      <c r="D1669" s="130"/>
      <c r="E1669" s="131"/>
    </row>
    <row r="1670" spans="3:5" customFormat="1" ht="15" x14ac:dyDescent="0.25">
      <c r="C1670" s="129"/>
      <c r="D1670" s="130"/>
      <c r="E1670" s="131"/>
    </row>
    <row r="1671" spans="3:5" customFormat="1" ht="15" x14ac:dyDescent="0.25">
      <c r="C1671" s="129"/>
      <c r="D1671" s="130"/>
      <c r="E1671" s="131"/>
    </row>
    <row r="1672" spans="3:5" customFormat="1" ht="15" x14ac:dyDescent="0.25">
      <c r="C1672" s="129"/>
      <c r="D1672" s="130"/>
      <c r="E1672" s="131"/>
    </row>
    <row r="1673" spans="3:5" customFormat="1" ht="15" x14ac:dyDescent="0.25">
      <c r="C1673" s="129"/>
      <c r="D1673" s="130"/>
      <c r="E1673" s="131"/>
    </row>
    <row r="1674" spans="3:5" customFormat="1" ht="15" x14ac:dyDescent="0.25">
      <c r="C1674" s="129"/>
      <c r="D1674" s="130"/>
      <c r="E1674" s="131"/>
    </row>
    <row r="1675" spans="3:5" customFormat="1" ht="15" x14ac:dyDescent="0.25">
      <c r="C1675" s="129"/>
      <c r="D1675" s="130"/>
      <c r="E1675" s="131"/>
    </row>
    <row r="1676" spans="3:5" customFormat="1" ht="15" x14ac:dyDescent="0.25">
      <c r="C1676" s="129"/>
      <c r="D1676" s="130"/>
      <c r="E1676" s="131"/>
    </row>
    <row r="1677" spans="3:5" customFormat="1" ht="15" x14ac:dyDescent="0.25">
      <c r="C1677" s="129"/>
      <c r="D1677" s="130"/>
      <c r="E1677" s="131"/>
    </row>
    <row r="1678" spans="3:5" customFormat="1" ht="15" x14ac:dyDescent="0.25">
      <c r="C1678" s="129"/>
      <c r="D1678" s="130"/>
      <c r="E1678" s="131"/>
    </row>
    <row r="1679" spans="3:5" customFormat="1" ht="15" x14ac:dyDescent="0.25">
      <c r="C1679" s="129"/>
      <c r="D1679" s="130"/>
      <c r="E1679" s="131"/>
    </row>
    <row r="1680" spans="3:5" customFormat="1" ht="15" x14ac:dyDescent="0.25">
      <c r="C1680" s="129"/>
      <c r="D1680" s="130"/>
      <c r="E1680" s="131"/>
    </row>
    <row r="1681" spans="3:5" customFormat="1" ht="15" x14ac:dyDescent="0.25">
      <c r="C1681" s="129"/>
      <c r="D1681" s="130"/>
      <c r="E1681" s="131"/>
    </row>
    <row r="1682" spans="3:5" customFormat="1" ht="15" x14ac:dyDescent="0.25">
      <c r="C1682" s="129"/>
      <c r="D1682" s="130"/>
      <c r="E1682" s="131"/>
    </row>
    <row r="1683" spans="3:5" customFormat="1" ht="15" x14ac:dyDescent="0.25">
      <c r="C1683" s="129"/>
      <c r="D1683" s="130"/>
      <c r="E1683" s="131"/>
    </row>
    <row r="1684" spans="3:5" customFormat="1" ht="15" x14ac:dyDescent="0.25">
      <c r="C1684" s="129"/>
      <c r="D1684" s="130"/>
      <c r="E1684" s="131"/>
    </row>
    <row r="1685" spans="3:5" customFormat="1" ht="15" x14ac:dyDescent="0.25">
      <c r="C1685" s="129"/>
      <c r="D1685" s="130"/>
      <c r="E1685" s="131"/>
    </row>
    <row r="1686" spans="3:5" customFormat="1" ht="15" x14ac:dyDescent="0.25">
      <c r="C1686" s="129"/>
      <c r="D1686" s="130"/>
      <c r="E1686" s="131"/>
    </row>
    <row r="1687" spans="3:5" customFormat="1" ht="15" x14ac:dyDescent="0.25">
      <c r="C1687" s="129"/>
      <c r="D1687" s="130"/>
      <c r="E1687" s="131"/>
    </row>
    <row r="1688" spans="3:5" customFormat="1" ht="15" x14ac:dyDescent="0.25">
      <c r="C1688" s="129"/>
      <c r="D1688" s="130"/>
      <c r="E1688" s="131"/>
    </row>
    <row r="1689" spans="3:5" customFormat="1" ht="15" x14ac:dyDescent="0.25">
      <c r="C1689" s="129"/>
      <c r="D1689" s="130"/>
      <c r="E1689" s="131"/>
    </row>
    <row r="1690" spans="3:5" customFormat="1" ht="15" x14ac:dyDescent="0.25">
      <c r="C1690" s="129"/>
      <c r="D1690" s="130"/>
      <c r="E1690" s="131"/>
    </row>
    <row r="1691" spans="3:5" customFormat="1" ht="15" x14ac:dyDescent="0.25">
      <c r="C1691" s="129"/>
      <c r="D1691" s="130"/>
      <c r="E1691" s="131"/>
    </row>
    <row r="1692" spans="3:5" customFormat="1" ht="15" x14ac:dyDescent="0.25">
      <c r="C1692" s="129"/>
      <c r="D1692" s="130"/>
      <c r="E1692" s="131"/>
    </row>
    <row r="1693" spans="3:5" customFormat="1" ht="15" x14ac:dyDescent="0.25">
      <c r="C1693" s="129"/>
      <c r="D1693" s="130"/>
      <c r="E1693" s="131"/>
    </row>
    <row r="1694" spans="3:5" customFormat="1" ht="15" x14ac:dyDescent="0.25">
      <c r="C1694" s="129"/>
      <c r="D1694" s="130"/>
      <c r="E1694" s="131"/>
    </row>
    <row r="1695" spans="3:5" customFormat="1" ht="15" x14ac:dyDescent="0.25">
      <c r="C1695" s="129"/>
      <c r="D1695" s="130"/>
      <c r="E1695" s="131"/>
    </row>
    <row r="1696" spans="3:5" customFormat="1" ht="15" x14ac:dyDescent="0.25">
      <c r="C1696" s="129"/>
      <c r="D1696" s="130"/>
      <c r="E1696" s="131"/>
    </row>
    <row r="1697" spans="3:5" customFormat="1" ht="15" x14ac:dyDescent="0.25">
      <c r="C1697" s="129"/>
      <c r="D1697" s="130"/>
      <c r="E1697" s="131"/>
    </row>
    <row r="1698" spans="3:5" customFormat="1" ht="15" x14ac:dyDescent="0.25">
      <c r="C1698" s="129"/>
      <c r="D1698" s="130"/>
      <c r="E1698" s="131"/>
    </row>
    <row r="1699" spans="3:5" customFormat="1" ht="15" x14ac:dyDescent="0.25">
      <c r="C1699" s="129"/>
      <c r="D1699" s="130"/>
      <c r="E1699" s="131"/>
    </row>
    <row r="1700" spans="3:5" customFormat="1" ht="15" x14ac:dyDescent="0.25">
      <c r="C1700" s="129"/>
      <c r="D1700" s="130"/>
      <c r="E1700" s="131"/>
    </row>
    <row r="1701" spans="3:5" customFormat="1" ht="15" x14ac:dyDescent="0.25">
      <c r="C1701" s="129"/>
      <c r="D1701" s="130"/>
      <c r="E1701" s="131"/>
    </row>
    <row r="1702" spans="3:5" customFormat="1" ht="15" x14ac:dyDescent="0.25">
      <c r="C1702" s="129"/>
      <c r="D1702" s="130"/>
      <c r="E1702" s="131"/>
    </row>
    <row r="1703" spans="3:5" customFormat="1" ht="15" x14ac:dyDescent="0.25">
      <c r="C1703" s="129"/>
      <c r="D1703" s="130"/>
      <c r="E1703" s="131"/>
    </row>
    <row r="1704" spans="3:5" customFormat="1" ht="15" x14ac:dyDescent="0.25">
      <c r="C1704" s="129"/>
      <c r="D1704" s="130"/>
      <c r="E1704" s="131"/>
    </row>
    <row r="1705" spans="3:5" customFormat="1" ht="15" x14ac:dyDescent="0.25">
      <c r="C1705" s="129"/>
      <c r="D1705" s="130"/>
      <c r="E1705" s="131"/>
    </row>
    <row r="1706" spans="3:5" customFormat="1" ht="15" x14ac:dyDescent="0.25">
      <c r="C1706" s="129"/>
      <c r="D1706" s="130"/>
      <c r="E1706" s="131"/>
    </row>
    <row r="1707" spans="3:5" customFormat="1" ht="15" x14ac:dyDescent="0.25">
      <c r="C1707" s="129"/>
      <c r="D1707" s="130"/>
      <c r="E1707" s="131"/>
    </row>
    <row r="1708" spans="3:5" customFormat="1" ht="15" x14ac:dyDescent="0.25">
      <c r="C1708" s="129"/>
      <c r="D1708" s="130"/>
      <c r="E1708" s="131"/>
    </row>
    <row r="1709" spans="3:5" customFormat="1" ht="15" x14ac:dyDescent="0.25">
      <c r="C1709" s="129"/>
      <c r="D1709" s="130"/>
      <c r="E1709" s="131"/>
    </row>
    <row r="1710" spans="3:5" customFormat="1" ht="15" x14ac:dyDescent="0.25">
      <c r="C1710" s="129"/>
      <c r="D1710" s="130"/>
      <c r="E1710" s="131"/>
    </row>
    <row r="1711" spans="3:5" customFormat="1" ht="15" x14ac:dyDescent="0.25">
      <c r="C1711" s="129"/>
      <c r="D1711" s="130"/>
      <c r="E1711" s="131"/>
    </row>
    <row r="1712" spans="3:5" customFormat="1" ht="15" x14ac:dyDescent="0.25">
      <c r="C1712" s="129"/>
      <c r="D1712" s="130"/>
      <c r="E1712" s="131"/>
    </row>
    <row r="1713" spans="3:5" customFormat="1" ht="15" x14ac:dyDescent="0.25">
      <c r="C1713" s="129"/>
      <c r="D1713" s="130"/>
      <c r="E1713" s="131"/>
    </row>
    <row r="1714" spans="3:5" customFormat="1" ht="15" x14ac:dyDescent="0.25">
      <c r="C1714" s="129"/>
      <c r="D1714" s="130"/>
      <c r="E1714" s="131"/>
    </row>
    <row r="1715" spans="3:5" customFormat="1" ht="15" x14ac:dyDescent="0.25">
      <c r="C1715" s="129"/>
      <c r="D1715" s="130"/>
      <c r="E1715" s="131"/>
    </row>
    <row r="1716" spans="3:5" customFormat="1" ht="15" x14ac:dyDescent="0.25">
      <c r="C1716" s="129"/>
      <c r="D1716" s="130"/>
      <c r="E1716" s="131"/>
    </row>
    <row r="1717" spans="3:5" customFormat="1" ht="15" x14ac:dyDescent="0.25">
      <c r="C1717" s="129"/>
      <c r="D1717" s="130"/>
      <c r="E1717" s="131"/>
    </row>
    <row r="1718" spans="3:5" customFormat="1" ht="15" x14ac:dyDescent="0.25">
      <c r="C1718" s="129"/>
      <c r="D1718" s="130"/>
      <c r="E1718" s="131"/>
    </row>
    <row r="1719" spans="3:5" customFormat="1" ht="15" x14ac:dyDescent="0.25">
      <c r="C1719" s="129"/>
      <c r="D1719" s="130"/>
      <c r="E1719" s="131"/>
    </row>
    <row r="1720" spans="3:5" customFormat="1" ht="15" x14ac:dyDescent="0.25">
      <c r="C1720" s="129"/>
      <c r="D1720" s="130"/>
      <c r="E1720" s="131"/>
    </row>
    <row r="1721" spans="3:5" customFormat="1" ht="15" x14ac:dyDescent="0.25">
      <c r="C1721" s="129"/>
      <c r="D1721" s="130"/>
      <c r="E1721" s="131"/>
    </row>
    <row r="1722" spans="3:5" customFormat="1" ht="15" x14ac:dyDescent="0.25">
      <c r="C1722" s="129"/>
      <c r="D1722" s="130"/>
      <c r="E1722" s="131"/>
    </row>
    <row r="1723" spans="3:5" customFormat="1" ht="15" x14ac:dyDescent="0.25">
      <c r="C1723" s="129"/>
      <c r="D1723" s="130"/>
      <c r="E1723" s="131"/>
    </row>
    <row r="1724" spans="3:5" customFormat="1" ht="15" x14ac:dyDescent="0.25">
      <c r="C1724" s="129"/>
      <c r="D1724" s="130"/>
      <c r="E1724" s="131"/>
    </row>
    <row r="1725" spans="3:5" customFormat="1" ht="15" x14ac:dyDescent="0.25">
      <c r="C1725" s="129"/>
      <c r="D1725" s="130"/>
      <c r="E1725" s="131"/>
    </row>
    <row r="1726" spans="3:5" customFormat="1" ht="15" x14ac:dyDescent="0.25">
      <c r="C1726" s="129"/>
      <c r="D1726" s="130"/>
      <c r="E1726" s="131"/>
    </row>
    <row r="1727" spans="3:5" customFormat="1" ht="15" x14ac:dyDescent="0.25">
      <c r="C1727" s="129"/>
      <c r="D1727" s="130"/>
      <c r="E1727" s="131"/>
    </row>
    <row r="1728" spans="3:5" customFormat="1" ht="15" x14ac:dyDescent="0.25">
      <c r="C1728" s="129"/>
      <c r="D1728" s="130"/>
      <c r="E1728" s="131"/>
    </row>
    <row r="1729" spans="3:5" customFormat="1" ht="15" x14ac:dyDescent="0.25">
      <c r="C1729" s="129"/>
      <c r="D1729" s="130"/>
      <c r="E1729" s="131"/>
    </row>
    <row r="1730" spans="3:5" customFormat="1" ht="15" x14ac:dyDescent="0.25">
      <c r="C1730" s="129"/>
      <c r="D1730" s="130"/>
      <c r="E1730" s="131"/>
    </row>
    <row r="1731" spans="3:5" customFormat="1" ht="15" x14ac:dyDescent="0.25">
      <c r="C1731" s="129"/>
      <c r="D1731" s="130"/>
      <c r="E1731" s="131"/>
    </row>
    <row r="1732" spans="3:5" customFormat="1" ht="15" x14ac:dyDescent="0.25">
      <c r="C1732" s="129"/>
      <c r="D1732" s="130"/>
      <c r="E1732" s="131"/>
    </row>
    <row r="1733" spans="3:5" customFormat="1" ht="15" x14ac:dyDescent="0.25">
      <c r="C1733" s="129"/>
      <c r="D1733" s="130"/>
      <c r="E1733" s="131"/>
    </row>
    <row r="1734" spans="3:5" customFormat="1" ht="15" x14ac:dyDescent="0.25">
      <c r="C1734" s="129"/>
      <c r="D1734" s="130"/>
      <c r="E1734" s="131"/>
    </row>
    <row r="1735" spans="3:5" customFormat="1" ht="15" x14ac:dyDescent="0.25">
      <c r="C1735" s="129"/>
      <c r="D1735" s="130"/>
      <c r="E1735" s="131"/>
    </row>
    <row r="1736" spans="3:5" customFormat="1" ht="15" x14ac:dyDescent="0.25">
      <c r="C1736" s="129"/>
      <c r="D1736" s="130"/>
      <c r="E1736" s="131"/>
    </row>
    <row r="1737" spans="3:5" customFormat="1" ht="15" x14ac:dyDescent="0.25">
      <c r="C1737" s="129"/>
      <c r="D1737" s="130"/>
      <c r="E1737" s="131"/>
    </row>
    <row r="1738" spans="3:5" customFormat="1" ht="15" x14ac:dyDescent="0.25">
      <c r="C1738" s="129"/>
      <c r="D1738" s="130"/>
      <c r="E1738" s="131"/>
    </row>
    <row r="1739" spans="3:5" customFormat="1" ht="15" x14ac:dyDescent="0.25">
      <c r="C1739" s="129"/>
      <c r="D1739" s="130"/>
      <c r="E1739" s="131"/>
    </row>
    <row r="1740" spans="3:5" customFormat="1" ht="15" x14ac:dyDescent="0.25">
      <c r="C1740" s="129"/>
      <c r="D1740" s="130"/>
      <c r="E1740" s="131"/>
    </row>
    <row r="1741" spans="3:5" customFormat="1" ht="15" x14ac:dyDescent="0.25">
      <c r="C1741" s="129"/>
      <c r="D1741" s="130"/>
      <c r="E1741" s="131"/>
    </row>
    <row r="1742" spans="3:5" customFormat="1" ht="15" x14ac:dyDescent="0.25">
      <c r="C1742" s="129"/>
      <c r="D1742" s="130"/>
      <c r="E1742" s="131"/>
    </row>
    <row r="1743" spans="3:5" customFormat="1" ht="15" x14ac:dyDescent="0.25">
      <c r="C1743" s="129"/>
      <c r="D1743" s="130"/>
      <c r="E1743" s="131"/>
    </row>
    <row r="1744" spans="3:5" customFormat="1" ht="15" x14ac:dyDescent="0.25">
      <c r="C1744" s="129"/>
      <c r="D1744" s="130"/>
      <c r="E1744" s="131"/>
    </row>
    <row r="1745" spans="3:5" customFormat="1" ht="15" x14ac:dyDescent="0.25">
      <c r="C1745" s="129"/>
      <c r="D1745" s="130"/>
      <c r="E1745" s="131"/>
    </row>
    <row r="1746" spans="3:5" customFormat="1" ht="15" x14ac:dyDescent="0.25">
      <c r="C1746" s="129"/>
      <c r="D1746" s="130"/>
      <c r="E1746" s="131"/>
    </row>
    <row r="1747" spans="3:5" customFormat="1" ht="15" x14ac:dyDescent="0.25">
      <c r="C1747" s="129"/>
      <c r="D1747" s="130"/>
      <c r="E1747" s="131"/>
    </row>
    <row r="1748" spans="3:5" customFormat="1" ht="15" x14ac:dyDescent="0.25">
      <c r="C1748" s="129"/>
      <c r="D1748" s="130"/>
      <c r="E1748" s="131"/>
    </row>
    <row r="1749" spans="3:5" customFormat="1" ht="15" x14ac:dyDescent="0.25">
      <c r="C1749" s="129"/>
      <c r="D1749" s="130"/>
      <c r="E1749" s="131"/>
    </row>
    <row r="1750" spans="3:5" customFormat="1" ht="15" x14ac:dyDescent="0.25">
      <c r="C1750" s="129"/>
      <c r="D1750" s="130"/>
      <c r="E1750" s="131"/>
    </row>
    <row r="1751" spans="3:5" customFormat="1" ht="15" x14ac:dyDescent="0.25">
      <c r="C1751" s="129"/>
      <c r="D1751" s="130"/>
      <c r="E1751" s="131"/>
    </row>
    <row r="1752" spans="3:5" customFormat="1" ht="15" x14ac:dyDescent="0.25">
      <c r="C1752" s="129"/>
      <c r="D1752" s="130"/>
      <c r="E1752" s="131"/>
    </row>
    <row r="1753" spans="3:5" customFormat="1" ht="15" x14ac:dyDescent="0.25">
      <c r="C1753" s="129"/>
      <c r="D1753" s="130"/>
      <c r="E1753" s="131"/>
    </row>
    <row r="1754" spans="3:5" customFormat="1" ht="15" x14ac:dyDescent="0.25">
      <c r="C1754" s="129"/>
      <c r="D1754" s="130"/>
      <c r="E1754" s="131"/>
    </row>
    <row r="1755" spans="3:5" customFormat="1" ht="15" x14ac:dyDescent="0.25">
      <c r="C1755" s="129"/>
      <c r="D1755" s="130"/>
      <c r="E1755" s="131"/>
    </row>
    <row r="1756" spans="3:5" customFormat="1" ht="15" x14ac:dyDescent="0.25">
      <c r="C1756" s="129"/>
      <c r="D1756" s="130"/>
      <c r="E1756" s="131"/>
    </row>
    <row r="1757" spans="3:5" customFormat="1" ht="15" x14ac:dyDescent="0.25">
      <c r="C1757" s="129"/>
      <c r="D1757" s="130"/>
      <c r="E1757" s="131"/>
    </row>
    <row r="1758" spans="3:5" customFormat="1" ht="15" x14ac:dyDescent="0.25">
      <c r="C1758" s="129"/>
      <c r="D1758" s="130"/>
      <c r="E1758" s="131"/>
    </row>
    <row r="1759" spans="3:5" customFormat="1" ht="15" x14ac:dyDescent="0.25">
      <c r="C1759" s="129"/>
      <c r="D1759" s="130"/>
      <c r="E1759" s="131"/>
    </row>
    <row r="1760" spans="3:5" customFormat="1" ht="15" x14ac:dyDescent="0.25">
      <c r="C1760" s="129"/>
      <c r="D1760" s="130"/>
      <c r="E1760" s="131"/>
    </row>
    <row r="1761" spans="3:5" customFormat="1" ht="15" x14ac:dyDescent="0.25">
      <c r="C1761" s="129"/>
      <c r="D1761" s="130"/>
      <c r="E1761" s="131"/>
    </row>
    <row r="1762" spans="3:5" customFormat="1" ht="15" x14ac:dyDescent="0.25">
      <c r="C1762" s="129"/>
      <c r="D1762" s="130"/>
      <c r="E1762" s="131"/>
    </row>
    <row r="1763" spans="3:5" customFormat="1" ht="15" x14ac:dyDescent="0.25">
      <c r="C1763" s="129"/>
      <c r="D1763" s="130"/>
      <c r="E1763" s="131"/>
    </row>
    <row r="1764" spans="3:5" customFormat="1" ht="15" x14ac:dyDescent="0.25">
      <c r="C1764" s="129"/>
      <c r="D1764" s="130"/>
      <c r="E1764" s="131"/>
    </row>
    <row r="1765" spans="3:5" customFormat="1" ht="15" x14ac:dyDescent="0.25">
      <c r="C1765" s="129"/>
      <c r="D1765" s="130"/>
      <c r="E1765" s="131"/>
    </row>
    <row r="1766" spans="3:5" customFormat="1" ht="15" x14ac:dyDescent="0.25">
      <c r="C1766" s="129"/>
      <c r="D1766" s="130"/>
      <c r="E1766" s="131"/>
    </row>
    <row r="1767" spans="3:5" customFormat="1" ht="15" x14ac:dyDescent="0.25">
      <c r="C1767" s="129"/>
      <c r="D1767" s="130"/>
      <c r="E1767" s="131"/>
    </row>
    <row r="1768" spans="3:5" customFormat="1" ht="15" x14ac:dyDescent="0.25">
      <c r="C1768" s="129"/>
      <c r="D1768" s="130"/>
      <c r="E1768" s="131"/>
    </row>
    <row r="1769" spans="3:5" customFormat="1" ht="15" x14ac:dyDescent="0.25">
      <c r="C1769" s="129"/>
      <c r="D1769" s="130"/>
      <c r="E1769" s="131"/>
    </row>
    <row r="1770" spans="3:5" customFormat="1" ht="15" x14ac:dyDescent="0.25">
      <c r="C1770" s="129"/>
      <c r="D1770" s="130"/>
      <c r="E1770" s="131"/>
    </row>
    <row r="1771" spans="3:5" customFormat="1" ht="15" x14ac:dyDescent="0.25">
      <c r="C1771" s="129"/>
      <c r="D1771" s="130"/>
      <c r="E1771" s="131"/>
    </row>
    <row r="1772" spans="3:5" customFormat="1" ht="15" x14ac:dyDescent="0.25">
      <c r="C1772" s="129"/>
      <c r="D1772" s="130"/>
      <c r="E1772" s="131"/>
    </row>
    <row r="1773" spans="3:5" customFormat="1" ht="15" x14ac:dyDescent="0.25">
      <c r="C1773" s="129"/>
      <c r="D1773" s="130"/>
      <c r="E1773" s="131"/>
    </row>
    <row r="1774" spans="3:5" customFormat="1" ht="15" x14ac:dyDescent="0.25">
      <c r="C1774" s="129"/>
      <c r="D1774" s="130"/>
      <c r="E1774" s="131"/>
    </row>
    <row r="1775" spans="3:5" customFormat="1" ht="15" x14ac:dyDescent="0.25">
      <c r="C1775" s="129"/>
      <c r="D1775" s="130"/>
      <c r="E1775" s="131"/>
    </row>
    <row r="1776" spans="3:5" customFormat="1" ht="15" x14ac:dyDescent="0.25">
      <c r="C1776" s="129"/>
      <c r="D1776" s="130"/>
      <c r="E1776" s="131"/>
    </row>
    <row r="1777" spans="3:5" customFormat="1" ht="15" x14ac:dyDescent="0.25">
      <c r="C1777" s="129"/>
      <c r="D1777" s="130"/>
      <c r="E1777" s="131"/>
    </row>
    <row r="1778" spans="3:5" customFormat="1" ht="15" x14ac:dyDescent="0.25">
      <c r="C1778" s="129"/>
      <c r="D1778" s="130"/>
      <c r="E1778" s="131"/>
    </row>
    <row r="1779" spans="3:5" customFormat="1" ht="15" x14ac:dyDescent="0.25">
      <c r="C1779" s="129"/>
      <c r="D1779" s="130"/>
      <c r="E1779" s="131"/>
    </row>
    <row r="1780" spans="3:5" customFormat="1" ht="15" x14ac:dyDescent="0.25">
      <c r="C1780" s="129"/>
      <c r="D1780" s="130"/>
      <c r="E1780" s="131"/>
    </row>
    <row r="1781" spans="3:5" customFormat="1" ht="15" x14ac:dyDescent="0.25">
      <c r="C1781" s="129"/>
      <c r="D1781" s="130"/>
      <c r="E1781" s="131"/>
    </row>
    <row r="1782" spans="3:5" customFormat="1" ht="15" x14ac:dyDescent="0.25">
      <c r="C1782" s="129"/>
      <c r="D1782" s="130"/>
      <c r="E1782" s="131"/>
    </row>
    <row r="1783" spans="3:5" customFormat="1" ht="15" x14ac:dyDescent="0.25">
      <c r="C1783" s="129"/>
      <c r="D1783" s="130"/>
      <c r="E1783" s="131"/>
    </row>
    <row r="1784" spans="3:5" customFormat="1" ht="15" x14ac:dyDescent="0.25">
      <c r="C1784" s="129"/>
      <c r="D1784" s="130"/>
      <c r="E1784" s="131"/>
    </row>
    <row r="1785" spans="3:5" customFormat="1" ht="15" x14ac:dyDescent="0.25">
      <c r="C1785" s="129"/>
      <c r="D1785" s="130"/>
      <c r="E1785" s="131"/>
    </row>
    <row r="1786" spans="3:5" customFormat="1" ht="15" x14ac:dyDescent="0.25">
      <c r="C1786" s="129"/>
      <c r="D1786" s="130"/>
      <c r="E1786" s="131"/>
    </row>
    <row r="1787" spans="3:5" customFormat="1" ht="15" x14ac:dyDescent="0.25">
      <c r="C1787" s="129"/>
      <c r="D1787" s="130"/>
      <c r="E1787" s="131"/>
    </row>
    <row r="1788" spans="3:5" customFormat="1" ht="15" x14ac:dyDescent="0.25">
      <c r="C1788" s="129"/>
      <c r="D1788" s="130"/>
      <c r="E1788" s="131"/>
    </row>
    <row r="1789" spans="3:5" customFormat="1" ht="15" x14ac:dyDescent="0.25">
      <c r="C1789" s="129"/>
      <c r="D1789" s="130"/>
      <c r="E1789" s="131"/>
    </row>
    <row r="1790" spans="3:5" customFormat="1" ht="15" x14ac:dyDescent="0.25">
      <c r="C1790" s="129"/>
      <c r="D1790" s="130"/>
      <c r="E1790" s="131"/>
    </row>
    <row r="1791" spans="3:5" customFormat="1" ht="15" x14ac:dyDescent="0.25">
      <c r="C1791" s="129"/>
      <c r="D1791" s="130"/>
      <c r="E1791" s="131"/>
    </row>
    <row r="1792" spans="3:5" customFormat="1" ht="15" x14ac:dyDescent="0.25">
      <c r="C1792" s="129"/>
      <c r="D1792" s="130"/>
      <c r="E1792" s="131"/>
    </row>
    <row r="1793" spans="3:5" customFormat="1" ht="15" x14ac:dyDescent="0.25">
      <c r="C1793" s="129"/>
      <c r="D1793" s="130"/>
      <c r="E1793" s="131"/>
    </row>
    <row r="1794" spans="3:5" customFormat="1" ht="15" x14ac:dyDescent="0.25">
      <c r="C1794" s="129"/>
      <c r="D1794" s="130"/>
      <c r="E1794" s="131"/>
    </row>
    <row r="1795" spans="3:5" customFormat="1" ht="15" x14ac:dyDescent="0.25">
      <c r="C1795" s="129"/>
      <c r="D1795" s="130"/>
      <c r="E1795" s="131"/>
    </row>
    <row r="1796" spans="3:5" customFormat="1" ht="15" x14ac:dyDescent="0.25">
      <c r="C1796" s="129"/>
      <c r="D1796" s="130"/>
      <c r="E1796" s="131"/>
    </row>
    <row r="1797" spans="3:5" customFormat="1" ht="15" x14ac:dyDescent="0.25">
      <c r="C1797" s="129"/>
      <c r="D1797" s="130"/>
      <c r="E1797" s="131"/>
    </row>
    <row r="1798" spans="3:5" customFormat="1" ht="15" x14ac:dyDescent="0.25">
      <c r="C1798" s="129"/>
      <c r="D1798" s="130"/>
      <c r="E1798" s="131"/>
    </row>
    <row r="1799" spans="3:5" customFormat="1" ht="15" x14ac:dyDescent="0.25">
      <c r="C1799" s="129"/>
      <c r="D1799" s="130"/>
      <c r="E1799" s="131"/>
    </row>
    <row r="1800" spans="3:5" customFormat="1" ht="15" x14ac:dyDescent="0.25">
      <c r="C1800" s="129"/>
      <c r="D1800" s="130"/>
      <c r="E1800" s="131"/>
    </row>
    <row r="1801" spans="3:5" customFormat="1" ht="15" x14ac:dyDescent="0.25">
      <c r="C1801" s="129"/>
      <c r="D1801" s="130"/>
      <c r="E1801" s="131"/>
    </row>
    <row r="1802" spans="3:5" customFormat="1" ht="15" x14ac:dyDescent="0.25">
      <c r="C1802" s="129"/>
      <c r="D1802" s="130"/>
      <c r="E1802" s="131"/>
    </row>
    <row r="1803" spans="3:5" customFormat="1" ht="15" x14ac:dyDescent="0.25">
      <c r="C1803" s="129"/>
      <c r="D1803" s="130"/>
      <c r="E1803" s="131"/>
    </row>
    <row r="1804" spans="3:5" customFormat="1" ht="15" x14ac:dyDescent="0.25">
      <c r="C1804" s="129"/>
      <c r="D1804" s="130"/>
      <c r="E1804" s="131"/>
    </row>
    <row r="1805" spans="3:5" customFormat="1" ht="15" x14ac:dyDescent="0.25">
      <c r="C1805" s="129"/>
      <c r="D1805" s="130"/>
      <c r="E1805" s="131"/>
    </row>
    <row r="1806" spans="3:5" customFormat="1" ht="15" x14ac:dyDescent="0.25">
      <c r="C1806" s="129"/>
      <c r="D1806" s="130"/>
      <c r="E1806" s="131"/>
    </row>
    <row r="1807" spans="3:5" customFormat="1" ht="15" x14ac:dyDescent="0.25">
      <c r="C1807" s="129"/>
      <c r="D1807" s="130"/>
      <c r="E1807" s="131"/>
    </row>
    <row r="1808" spans="3:5" customFormat="1" ht="15" x14ac:dyDescent="0.25">
      <c r="C1808" s="129"/>
      <c r="D1808" s="130"/>
      <c r="E1808" s="131"/>
    </row>
    <row r="1809" spans="3:5" customFormat="1" ht="15" x14ac:dyDescent="0.25">
      <c r="C1809" s="129"/>
      <c r="D1809" s="130"/>
      <c r="E1809" s="131"/>
    </row>
    <row r="1810" spans="3:5" customFormat="1" ht="15" x14ac:dyDescent="0.25">
      <c r="C1810" s="129"/>
      <c r="D1810" s="130"/>
      <c r="E1810" s="131"/>
    </row>
    <row r="1811" spans="3:5" customFormat="1" ht="15" x14ac:dyDescent="0.25">
      <c r="C1811" s="129"/>
      <c r="D1811" s="130"/>
      <c r="E1811" s="131"/>
    </row>
    <row r="1812" spans="3:5" customFormat="1" ht="15" x14ac:dyDescent="0.25">
      <c r="C1812" s="129"/>
      <c r="D1812" s="130"/>
      <c r="E1812" s="131"/>
    </row>
    <row r="1813" spans="3:5" customFormat="1" ht="15" x14ac:dyDescent="0.25">
      <c r="C1813" s="129"/>
      <c r="D1813" s="130"/>
      <c r="E1813" s="131"/>
    </row>
    <row r="1814" spans="3:5" customFormat="1" ht="15" x14ac:dyDescent="0.25">
      <c r="C1814" s="129"/>
      <c r="D1814" s="130"/>
      <c r="E1814" s="131"/>
    </row>
    <row r="1815" spans="3:5" customFormat="1" ht="15" x14ac:dyDescent="0.25">
      <c r="C1815" s="129"/>
      <c r="D1815" s="130"/>
      <c r="E1815" s="131"/>
    </row>
    <row r="1816" spans="3:5" customFormat="1" ht="15" x14ac:dyDescent="0.25">
      <c r="C1816" s="129"/>
      <c r="D1816" s="130"/>
      <c r="E1816" s="131"/>
    </row>
    <row r="1817" spans="3:5" customFormat="1" ht="15" x14ac:dyDescent="0.25">
      <c r="C1817" s="129"/>
      <c r="D1817" s="130"/>
      <c r="E1817" s="131"/>
    </row>
    <row r="1818" spans="3:5" customFormat="1" ht="15" x14ac:dyDescent="0.25">
      <c r="C1818" s="129"/>
      <c r="D1818" s="130"/>
      <c r="E1818" s="131"/>
    </row>
    <row r="1819" spans="3:5" customFormat="1" ht="15" x14ac:dyDescent="0.25">
      <c r="C1819" s="129"/>
      <c r="D1819" s="130"/>
      <c r="E1819" s="131"/>
    </row>
    <row r="1820" spans="3:5" customFormat="1" ht="15" x14ac:dyDescent="0.25">
      <c r="C1820" s="129"/>
      <c r="D1820" s="130"/>
      <c r="E1820" s="131"/>
    </row>
    <row r="1821" spans="3:5" customFormat="1" ht="15" x14ac:dyDescent="0.25">
      <c r="C1821" s="129"/>
      <c r="D1821" s="130"/>
      <c r="E1821" s="131"/>
    </row>
    <row r="1822" spans="3:5" customFormat="1" ht="15" x14ac:dyDescent="0.25">
      <c r="C1822" s="129"/>
      <c r="D1822" s="130"/>
      <c r="E1822" s="131"/>
    </row>
    <row r="1823" spans="3:5" customFormat="1" ht="15" x14ac:dyDescent="0.25">
      <c r="C1823" s="129"/>
      <c r="D1823" s="130"/>
      <c r="E1823" s="131"/>
    </row>
    <row r="1824" spans="3:5" customFormat="1" ht="15" x14ac:dyDescent="0.25">
      <c r="C1824" s="129"/>
      <c r="D1824" s="130"/>
      <c r="E1824" s="131"/>
    </row>
    <row r="1825" spans="3:5" customFormat="1" ht="15" x14ac:dyDescent="0.25">
      <c r="C1825" s="129"/>
      <c r="D1825" s="130"/>
      <c r="E1825" s="131"/>
    </row>
    <row r="1826" spans="3:5" customFormat="1" ht="15" x14ac:dyDescent="0.25">
      <c r="C1826" s="129"/>
      <c r="D1826" s="130"/>
      <c r="E1826" s="131"/>
    </row>
    <row r="1827" spans="3:5" customFormat="1" ht="15" x14ac:dyDescent="0.25">
      <c r="C1827" s="129"/>
      <c r="D1827" s="130"/>
      <c r="E1827" s="131"/>
    </row>
    <row r="1828" spans="3:5" customFormat="1" ht="15" x14ac:dyDescent="0.25">
      <c r="C1828" s="129"/>
      <c r="D1828" s="130"/>
      <c r="E1828" s="131"/>
    </row>
    <row r="1829" spans="3:5" customFormat="1" ht="15" x14ac:dyDescent="0.25">
      <c r="C1829" s="129"/>
      <c r="D1829" s="130"/>
      <c r="E1829" s="131"/>
    </row>
    <row r="1830" spans="3:5" customFormat="1" ht="15" x14ac:dyDescent="0.25">
      <c r="C1830" s="129"/>
      <c r="D1830" s="130"/>
      <c r="E1830" s="131"/>
    </row>
    <row r="1831" spans="3:5" customFormat="1" ht="15" x14ac:dyDescent="0.25">
      <c r="C1831" s="129"/>
      <c r="D1831" s="130"/>
      <c r="E1831" s="131"/>
    </row>
    <row r="1832" spans="3:5" customFormat="1" ht="15" x14ac:dyDescent="0.25">
      <c r="C1832" s="129"/>
      <c r="D1832" s="130"/>
      <c r="E1832" s="131"/>
    </row>
    <row r="1833" spans="3:5" customFormat="1" ht="15" x14ac:dyDescent="0.25">
      <c r="C1833" s="129"/>
      <c r="D1833" s="130"/>
      <c r="E1833" s="131"/>
    </row>
    <row r="1834" spans="3:5" customFormat="1" ht="15" x14ac:dyDescent="0.25">
      <c r="C1834" s="129"/>
      <c r="D1834" s="130"/>
      <c r="E1834" s="131"/>
    </row>
    <row r="1835" spans="3:5" customFormat="1" ht="15" x14ac:dyDescent="0.25">
      <c r="C1835" s="129"/>
      <c r="D1835" s="130"/>
      <c r="E1835" s="131"/>
    </row>
    <row r="1836" spans="3:5" customFormat="1" ht="15" x14ac:dyDescent="0.25">
      <c r="C1836" s="129"/>
      <c r="D1836" s="130"/>
      <c r="E1836" s="131"/>
    </row>
    <row r="1837" spans="3:5" customFormat="1" ht="15" x14ac:dyDescent="0.25">
      <c r="C1837" s="129"/>
      <c r="D1837" s="130"/>
      <c r="E1837" s="131"/>
    </row>
    <row r="1838" spans="3:5" customFormat="1" ht="15" x14ac:dyDescent="0.25">
      <c r="C1838" s="129"/>
      <c r="D1838" s="130"/>
      <c r="E1838" s="131"/>
    </row>
    <row r="1839" spans="3:5" customFormat="1" ht="15" x14ac:dyDescent="0.25">
      <c r="C1839" s="129"/>
      <c r="D1839" s="130"/>
      <c r="E1839" s="131"/>
    </row>
    <row r="1840" spans="3:5" customFormat="1" ht="15" x14ac:dyDescent="0.25">
      <c r="C1840" s="129"/>
      <c r="D1840" s="130"/>
      <c r="E1840" s="131"/>
    </row>
    <row r="1841" spans="3:5" customFormat="1" ht="15" x14ac:dyDescent="0.25">
      <c r="C1841" s="129"/>
      <c r="D1841" s="130"/>
      <c r="E1841" s="131"/>
    </row>
    <row r="1842" spans="3:5" customFormat="1" ht="15" x14ac:dyDescent="0.25">
      <c r="C1842" s="129"/>
      <c r="D1842" s="130"/>
      <c r="E1842" s="131"/>
    </row>
    <row r="1843" spans="3:5" customFormat="1" ht="15" x14ac:dyDescent="0.25">
      <c r="C1843" s="129"/>
      <c r="D1843" s="130"/>
      <c r="E1843" s="131"/>
    </row>
    <row r="1844" spans="3:5" customFormat="1" ht="15" x14ac:dyDescent="0.25">
      <c r="C1844" s="129"/>
      <c r="D1844" s="130"/>
      <c r="E1844" s="131"/>
    </row>
    <row r="1845" spans="3:5" customFormat="1" ht="15" x14ac:dyDescent="0.25">
      <c r="C1845" s="129"/>
      <c r="D1845" s="130"/>
      <c r="E1845" s="131"/>
    </row>
    <row r="1846" spans="3:5" customFormat="1" ht="15" x14ac:dyDescent="0.25">
      <c r="C1846" s="129"/>
      <c r="D1846" s="130"/>
      <c r="E1846" s="131"/>
    </row>
    <row r="1847" spans="3:5" customFormat="1" ht="15" x14ac:dyDescent="0.25">
      <c r="C1847" s="129"/>
      <c r="D1847" s="130"/>
      <c r="E1847" s="131"/>
    </row>
    <row r="1848" spans="3:5" customFormat="1" ht="15" x14ac:dyDescent="0.25">
      <c r="C1848" s="129"/>
      <c r="D1848" s="130"/>
      <c r="E1848" s="131"/>
    </row>
    <row r="1849" spans="3:5" customFormat="1" ht="15" x14ac:dyDescent="0.25">
      <c r="C1849" s="129"/>
      <c r="D1849" s="130"/>
      <c r="E1849" s="131"/>
    </row>
    <row r="1850" spans="3:5" customFormat="1" ht="15" x14ac:dyDescent="0.25">
      <c r="C1850" s="129"/>
      <c r="D1850" s="130"/>
      <c r="E1850" s="131"/>
    </row>
    <row r="1851" spans="3:5" customFormat="1" ht="15" x14ac:dyDescent="0.25">
      <c r="C1851" s="129"/>
      <c r="D1851" s="130"/>
      <c r="E1851" s="131"/>
    </row>
    <row r="1852" spans="3:5" customFormat="1" ht="15" x14ac:dyDescent="0.25">
      <c r="C1852" s="129"/>
      <c r="D1852" s="130"/>
      <c r="E1852" s="131"/>
    </row>
    <row r="1853" spans="3:5" customFormat="1" ht="15" x14ac:dyDescent="0.25">
      <c r="C1853" s="129"/>
      <c r="D1853" s="130"/>
      <c r="E1853" s="131"/>
    </row>
    <row r="1854" spans="3:5" customFormat="1" ht="15" x14ac:dyDescent="0.25">
      <c r="C1854" s="129"/>
      <c r="D1854" s="130"/>
      <c r="E1854" s="131"/>
    </row>
    <row r="1855" spans="3:5" customFormat="1" ht="15" x14ac:dyDescent="0.25">
      <c r="C1855" s="129"/>
      <c r="D1855" s="130"/>
      <c r="E1855" s="131"/>
    </row>
    <row r="1856" spans="3:5" customFormat="1" ht="15" x14ac:dyDescent="0.25">
      <c r="C1856" s="129"/>
      <c r="D1856" s="130"/>
      <c r="E1856" s="131"/>
    </row>
    <row r="1857" spans="3:5" customFormat="1" ht="15" x14ac:dyDescent="0.25">
      <c r="C1857" s="129"/>
      <c r="D1857" s="130"/>
      <c r="E1857" s="131"/>
    </row>
    <row r="1858" spans="3:5" customFormat="1" ht="15" x14ac:dyDescent="0.25">
      <c r="C1858" s="129"/>
      <c r="D1858" s="130"/>
      <c r="E1858" s="131"/>
    </row>
    <row r="1859" spans="3:5" customFormat="1" ht="15" x14ac:dyDescent="0.25">
      <c r="C1859" s="129"/>
      <c r="D1859" s="130"/>
      <c r="E1859" s="131"/>
    </row>
    <row r="1860" spans="3:5" customFormat="1" ht="15" x14ac:dyDescent="0.25">
      <c r="C1860" s="129"/>
      <c r="D1860" s="130"/>
      <c r="E1860" s="131"/>
    </row>
    <row r="1861" spans="3:5" customFormat="1" ht="15" x14ac:dyDescent="0.25">
      <c r="C1861" s="129"/>
      <c r="D1861" s="130"/>
      <c r="E1861" s="131"/>
    </row>
    <row r="1862" spans="3:5" customFormat="1" ht="15" x14ac:dyDescent="0.25">
      <c r="C1862" s="129"/>
      <c r="D1862" s="130"/>
      <c r="E1862" s="131"/>
    </row>
    <row r="1863" spans="3:5" customFormat="1" ht="15" x14ac:dyDescent="0.25">
      <c r="C1863" s="129"/>
      <c r="D1863" s="130"/>
      <c r="E1863" s="131"/>
    </row>
    <row r="1864" spans="3:5" customFormat="1" ht="15" x14ac:dyDescent="0.25">
      <c r="C1864" s="129"/>
      <c r="D1864" s="130"/>
      <c r="E1864" s="131"/>
    </row>
    <row r="1865" spans="3:5" customFormat="1" ht="15" x14ac:dyDescent="0.25">
      <c r="C1865" s="129"/>
      <c r="D1865" s="130"/>
      <c r="E1865" s="131"/>
    </row>
    <row r="1866" spans="3:5" customFormat="1" ht="15" x14ac:dyDescent="0.25">
      <c r="C1866" s="129"/>
      <c r="D1866" s="130"/>
      <c r="E1866" s="131"/>
    </row>
    <row r="1867" spans="3:5" customFormat="1" ht="15" x14ac:dyDescent="0.25">
      <c r="C1867" s="129"/>
      <c r="D1867" s="130"/>
      <c r="E1867" s="131"/>
    </row>
    <row r="1868" spans="3:5" customFormat="1" ht="15" x14ac:dyDescent="0.25">
      <c r="C1868" s="129"/>
      <c r="D1868" s="130"/>
      <c r="E1868" s="131"/>
    </row>
    <row r="1869" spans="3:5" customFormat="1" ht="15" x14ac:dyDescent="0.25">
      <c r="C1869" s="129"/>
      <c r="D1869" s="130"/>
      <c r="E1869" s="131"/>
    </row>
    <row r="1870" spans="3:5" customFormat="1" ht="15" x14ac:dyDescent="0.25">
      <c r="C1870" s="129"/>
      <c r="D1870" s="130"/>
      <c r="E1870" s="131"/>
    </row>
    <row r="1871" spans="3:5" customFormat="1" ht="15" x14ac:dyDescent="0.25">
      <c r="C1871" s="129"/>
      <c r="D1871" s="130"/>
      <c r="E1871" s="131"/>
    </row>
    <row r="1872" spans="3:5" customFormat="1" ht="15" x14ac:dyDescent="0.25">
      <c r="C1872" s="129"/>
      <c r="D1872" s="130"/>
      <c r="E1872" s="131"/>
    </row>
    <row r="1873" spans="3:5" customFormat="1" ht="15" x14ac:dyDescent="0.25">
      <c r="C1873" s="129"/>
      <c r="D1873" s="130"/>
      <c r="E1873" s="131"/>
    </row>
  </sheetData>
  <mergeCells count="25">
    <mergeCell ref="F51:F52"/>
    <mergeCell ref="G51:G52"/>
    <mergeCell ref="A51:A52"/>
    <mergeCell ref="B51:B52"/>
    <mergeCell ref="C51:C52"/>
    <mergeCell ref="D51:D52"/>
    <mergeCell ref="E51:E52"/>
    <mergeCell ref="F45:F46"/>
    <mergeCell ref="G45:G46"/>
    <mergeCell ref="A49:A50"/>
    <mergeCell ref="B49:B50"/>
    <mergeCell ref="C49:C50"/>
    <mergeCell ref="D49:D50"/>
    <mergeCell ref="E49:E50"/>
    <mergeCell ref="F49:F50"/>
    <mergeCell ref="G49:G50"/>
    <mergeCell ref="A45:A46"/>
    <mergeCell ref="B45:B46"/>
    <mergeCell ref="C45:C46"/>
    <mergeCell ref="D45:D46"/>
    <mergeCell ref="E45:E46"/>
    <mergeCell ref="F5:G5"/>
    <mergeCell ref="A39:A40"/>
    <mergeCell ref="F39:F40"/>
    <mergeCell ref="G39:G40"/>
  </mergeCells>
  <pageMargins left="0" right="0" top="0.55118110236220474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февраля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2021-04-22T04:24:48Z</dcterms:modified>
</cp:coreProperties>
</file>