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2 год\"/>
    </mc:Choice>
  </mc:AlternateContent>
  <bookViews>
    <workbookView xWindow="0" yWindow="0" windowWidth="19050" windowHeight="10530"/>
  </bookViews>
  <sheets>
    <sheet name="СВОД" sheetId="1" r:id="rId1"/>
  </sheets>
  <definedNames>
    <definedName name="_xlnm.Print_Titles" localSheetId="0">СВОД!#REF!</definedName>
  </definedNames>
  <calcPr calcId="152511"/>
</workbook>
</file>

<file path=xl/calcChain.xml><?xml version="1.0" encoding="utf-8"?>
<calcChain xmlns="http://schemas.openxmlformats.org/spreadsheetml/2006/main">
  <c r="U48" i="1" l="1"/>
  <c r="T48" i="1"/>
  <c r="S48" i="1"/>
  <c r="R48" i="1"/>
  <c r="Q48" i="1"/>
  <c r="U15" i="1"/>
  <c r="T15" i="1"/>
  <c r="S15" i="1"/>
  <c r="R15" i="1"/>
  <c r="U47" i="1"/>
  <c r="Q15" i="1"/>
  <c r="K48" i="1"/>
  <c r="J48" i="1"/>
  <c r="I48" i="1"/>
  <c r="H48" i="1"/>
  <c r="K15" i="1"/>
  <c r="J15" i="1"/>
  <c r="I15" i="1"/>
  <c r="H15" i="1"/>
  <c r="K14" i="1"/>
  <c r="R47" i="1"/>
  <c r="Q47" i="1"/>
  <c r="U46" i="1"/>
  <c r="U45" i="1"/>
  <c r="U44" i="1"/>
  <c r="U43" i="1"/>
  <c r="U42" i="1"/>
  <c r="U41" i="1"/>
  <c r="U40" i="1"/>
  <c r="U39" i="1"/>
  <c r="U38" i="1"/>
  <c r="U37" i="1"/>
  <c r="U34" i="1"/>
  <c r="U33" i="1"/>
  <c r="U31" i="1"/>
  <c r="U30" i="1"/>
  <c r="U29" i="1"/>
  <c r="U28" i="1"/>
  <c r="U26" i="1"/>
  <c r="U25" i="1"/>
  <c r="U24" i="1"/>
  <c r="U23" i="1"/>
  <c r="U22" i="1"/>
  <c r="U36" i="1" l="1"/>
  <c r="U35" i="1"/>
  <c r="U32" i="1"/>
  <c r="U27" i="1"/>
  <c r="U21" i="1"/>
  <c r="U20" i="1"/>
  <c r="U19" i="1"/>
  <c r="U18" i="1"/>
  <c r="U17" i="1"/>
  <c r="U16" i="1"/>
  <c r="K13" i="1" l="1"/>
  <c r="K16" i="1"/>
</calcChain>
</file>

<file path=xl/sharedStrings.xml><?xml version="1.0" encoding="utf-8"?>
<sst xmlns="http://schemas.openxmlformats.org/spreadsheetml/2006/main" count="174" uniqueCount="91">
  <si>
    <t>№ п/п</t>
  </si>
  <si>
    <t>Муниципальное образование</t>
  </si>
  <si>
    <t>Мероприятие</t>
  </si>
  <si>
    <t>Объект (адрес, учреждение и т.п.)</t>
  </si>
  <si>
    <t>Сумма бюджетных ассигнований на реализацию мероприятия в текущем году,тыс.рублей</t>
  </si>
  <si>
    <t>Федеральный бюджет</t>
  </si>
  <si>
    <t>областной бюджет</t>
  </si>
  <si>
    <t>местный бюджет</t>
  </si>
  <si>
    <t>Всего (7+8+9)</t>
  </si>
  <si>
    <t>Реквизиты и данные контракта (договора)</t>
  </si>
  <si>
    <t>№</t>
  </si>
  <si>
    <t>дата заключения</t>
  </si>
  <si>
    <t>наименование (ФИО) подрядчика</t>
  </si>
  <si>
    <t>Дата выполнения работ (Оказания услуг) в соотвествии с заключенным контрактом</t>
  </si>
  <si>
    <t xml:space="preserve">сумма контракта тыс.рублей </t>
  </si>
  <si>
    <t>Кассовый расход на отчетную дату, тыс.рублей</t>
  </si>
  <si>
    <t>Всего (17+18+19)</t>
  </si>
  <si>
    <t>Фактическая дата завершения выполнения работ (оказания услуг) по контракту</t>
  </si>
  <si>
    <t>Информация о рисках</t>
  </si>
  <si>
    <t>Примечания</t>
  </si>
  <si>
    <t>Александровский район</t>
  </si>
  <si>
    <t xml:space="preserve"> МБУ Новомихайловская ООШ</t>
  </si>
  <si>
    <t xml:space="preserve">Проведение капитального ремонта в спортивном зале </t>
  </si>
  <si>
    <t>Приобретение книжного фонда, мебели, оборудования, компьютерной техники,интерактивного оборудования</t>
  </si>
  <si>
    <t xml:space="preserve">МБУК "Центр межпоселенческой библиотечной системы Александровского района </t>
  </si>
  <si>
    <t>-</t>
  </si>
  <si>
    <t>Региональный  проект</t>
  </si>
  <si>
    <t>Национальный проект</t>
  </si>
  <si>
    <t>Образование</t>
  </si>
  <si>
    <t>Успех каждого ребенка</t>
  </si>
  <si>
    <t>Культурная среда</t>
  </si>
  <si>
    <t>Дата выполнения мероприятия в соответствии с соглашением с органом исполнительной власти</t>
  </si>
  <si>
    <t>Договор № 2022.014063</t>
  </si>
  <si>
    <t xml:space="preserve">   Договор № 2022.016339</t>
  </si>
  <si>
    <t>ООО "Нитрино"</t>
  </si>
  <si>
    <t xml:space="preserve">   Договор № 2022.019469</t>
  </si>
  <si>
    <t xml:space="preserve">   Договор № 2</t>
  </si>
  <si>
    <t xml:space="preserve">   Договор № А-10618</t>
  </si>
  <si>
    <t xml:space="preserve">   Договор № 1</t>
  </si>
  <si>
    <t xml:space="preserve">   Договор № 5</t>
  </si>
  <si>
    <t xml:space="preserve">   Договор № 6</t>
  </si>
  <si>
    <t xml:space="preserve">   Договор № 4</t>
  </si>
  <si>
    <t xml:space="preserve">   Договор № 2022.019477</t>
  </si>
  <si>
    <t xml:space="preserve">   Договор № 03533002496202200005 от 07.04.2022</t>
  </si>
  <si>
    <t xml:space="preserve">   Договор № 3 от 07.04.2022</t>
  </si>
  <si>
    <t xml:space="preserve">   Договор № СО-038</t>
  </si>
  <si>
    <t xml:space="preserve">   Договор № 2022.014694</t>
  </si>
  <si>
    <t xml:space="preserve">   Договор № 0353300249622000002</t>
  </si>
  <si>
    <t xml:space="preserve">   Договор № 16 022 22</t>
  </si>
  <si>
    <t xml:space="preserve">   Договор № 0353300249622000004</t>
  </si>
  <si>
    <t xml:space="preserve">   Договор № 0353300249622000003</t>
  </si>
  <si>
    <t xml:space="preserve">   Договор № 0353300249622000001</t>
  </si>
  <si>
    <t xml:space="preserve">   Договор № Т1-09 </t>
  </si>
  <si>
    <t xml:space="preserve">   Договор № 14 022 22</t>
  </si>
  <si>
    <t xml:space="preserve">  Договор № 2022.020730</t>
  </si>
  <si>
    <t xml:space="preserve">   Договор № 0353300249622000005</t>
  </si>
  <si>
    <t xml:space="preserve"> Договор № 2022.021109</t>
  </si>
  <si>
    <t xml:space="preserve">   Договор № 7</t>
  </si>
  <si>
    <t xml:space="preserve">   Договор № 8</t>
  </si>
  <si>
    <t>Договор № 2022.019468</t>
  </si>
  <si>
    <t xml:space="preserve">   Договор № 15 022 22</t>
  </si>
  <si>
    <t xml:space="preserve">   Договор № 13 022 22</t>
  </si>
  <si>
    <t>ИП Ярмолюк А.В.</t>
  </si>
  <si>
    <t>ООО "Трио"</t>
  </si>
  <si>
    <t>ИП Нурмухамбетов А.А.</t>
  </si>
  <si>
    <t>ИП Гожий С.В.</t>
  </si>
  <si>
    <t>ООО ЭйВион -систем</t>
  </si>
  <si>
    <t>ООО "Железная мебель"</t>
  </si>
  <si>
    <t>ООО ГК Проф-система</t>
  </si>
  <si>
    <t>ИП Терентьева Н.Н.</t>
  </si>
  <si>
    <t>ИП Чиннова И.А.</t>
  </si>
  <si>
    <t>ИП Евсеев А.М.</t>
  </si>
  <si>
    <t>ООО "Комплекс- Плюс"</t>
  </si>
  <si>
    <t>ООО "Учебные технологии"</t>
  </si>
  <si>
    <t>ООО "УТС"</t>
  </si>
  <si>
    <t>ИП ШИМЧЕНКО В.В.</t>
  </si>
  <si>
    <t>ИП Чурсин В. И.</t>
  </si>
  <si>
    <t>ООО "Метида - ОПТ"</t>
  </si>
  <si>
    <t>ООО "Логик-М"</t>
  </si>
  <si>
    <t>ИП Фазылбаева Ю.Н.</t>
  </si>
  <si>
    <t xml:space="preserve">Договор № 9 </t>
  </si>
  <si>
    <t>Договор № 2022.023676</t>
  </si>
  <si>
    <t>Контракт № 0853500000322003219</t>
  </si>
  <si>
    <t xml:space="preserve">  23.05.2022</t>
  </si>
  <si>
    <t xml:space="preserve">Контракт № 0853500000322003219 </t>
  </si>
  <si>
    <t>ИП Кузнецов А.Л.</t>
  </si>
  <si>
    <t>Итого по образованию</t>
  </si>
  <si>
    <t>Итого по культуре</t>
  </si>
  <si>
    <t>Культура</t>
  </si>
  <si>
    <t>Всего</t>
  </si>
  <si>
    <t xml:space="preserve">Информация о мероприятиях региональных проектов, реализуемых в МО Александровский район на 01.06.2022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</si>
</sst>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5"/>
  <sheetViews>
    <sheetView tabSelected="1" zoomScale="89" zoomScaleNormal="89" workbookViewId="0">
      <selection activeCell="M8" sqref="M8:M11"/>
    </sheetView>
  </sheetViews>
  <sheetFormatPr defaultRowHeight="15.75" x14ac:dyDescent="0.25"/>
  <cols>
    <col min="1" max="1" width="7.28515625" style="1" customWidth="1"/>
    <col min="2" max="2" width="11.42578125" style="1" customWidth="1"/>
    <col min="3" max="3" width="10.7109375" style="1" customWidth="1"/>
    <col min="4" max="4" width="17" style="1" customWidth="1"/>
    <col min="5" max="5" width="13.7109375" style="1" customWidth="1"/>
    <col min="6" max="6" width="20.7109375" style="1" customWidth="1"/>
    <col min="7" max="7" width="13.28515625" style="1" hidden="1" customWidth="1"/>
    <col min="8" max="8" width="12.7109375" style="1" customWidth="1"/>
    <col min="9" max="9" width="9.85546875" style="1" customWidth="1"/>
    <col min="10" max="10" width="11.42578125" style="1" customWidth="1"/>
    <col min="11" max="11" width="9.85546875" style="1" customWidth="1"/>
    <col min="12" max="12" width="14.42578125" style="1" customWidth="1"/>
    <col min="13" max="13" width="20.140625" style="1" customWidth="1"/>
    <col min="14" max="14" width="12.85546875" style="1" customWidth="1"/>
    <col min="15" max="15" width="24.28515625" style="1" customWidth="1"/>
    <col min="16" max="16" width="11.5703125" style="1" customWidth="1"/>
    <col min="17" max="17" width="14.28515625" style="1" customWidth="1"/>
    <col min="18" max="18" width="16" style="1" customWidth="1"/>
    <col min="19" max="20" width="9.140625" style="1"/>
    <col min="21" max="21" width="11" style="1" customWidth="1"/>
    <col min="22" max="22" width="13.5703125" style="1" customWidth="1"/>
    <col min="23" max="23" width="12" style="1" customWidth="1"/>
    <col min="24" max="16384" width="9.140625" style="1"/>
  </cols>
  <sheetData>
    <row r="1" spans="1:24" x14ac:dyDescent="0.25">
      <c r="O1" s="48"/>
      <c r="P1" s="48"/>
    </row>
    <row r="2" spans="1:24" ht="38.25" customHeight="1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4" ht="3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2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4" s="7" customFormat="1" ht="15.75" customHeight="1" x14ac:dyDescent="0.2">
      <c r="A5" s="50" t="s">
        <v>0</v>
      </c>
      <c r="B5" s="46" t="s">
        <v>27</v>
      </c>
      <c r="C5" s="28" t="s">
        <v>26</v>
      </c>
      <c r="D5" s="28" t="s">
        <v>1</v>
      </c>
      <c r="E5" s="39" t="s">
        <v>2</v>
      </c>
      <c r="F5" s="39" t="s">
        <v>3</v>
      </c>
      <c r="G5" s="6"/>
      <c r="H5" s="28" t="s">
        <v>4</v>
      </c>
      <c r="I5" s="29"/>
      <c r="J5" s="29"/>
      <c r="K5" s="29"/>
      <c r="L5" s="42" t="s">
        <v>31</v>
      </c>
      <c r="M5" s="30" t="s">
        <v>9</v>
      </c>
      <c r="N5" s="31"/>
      <c r="O5" s="31"/>
      <c r="P5" s="31"/>
      <c r="Q5" s="31"/>
      <c r="R5" s="30" t="s">
        <v>15</v>
      </c>
      <c r="S5" s="31"/>
      <c r="T5" s="31"/>
      <c r="U5" s="32"/>
      <c r="V5" s="28" t="s">
        <v>17</v>
      </c>
      <c r="W5" s="28" t="s">
        <v>18</v>
      </c>
      <c r="X5" s="28" t="s">
        <v>19</v>
      </c>
    </row>
    <row r="6" spans="1:24" s="7" customFormat="1" ht="12.75" x14ac:dyDescent="0.2">
      <c r="A6" s="51"/>
      <c r="B6" s="52"/>
      <c r="C6" s="29"/>
      <c r="D6" s="29"/>
      <c r="E6" s="40"/>
      <c r="F6" s="40"/>
      <c r="G6" s="6"/>
      <c r="H6" s="29"/>
      <c r="I6" s="29"/>
      <c r="J6" s="29"/>
      <c r="K6" s="29"/>
      <c r="L6" s="43"/>
      <c r="M6" s="33"/>
      <c r="N6" s="45"/>
      <c r="O6" s="45"/>
      <c r="P6" s="45"/>
      <c r="Q6" s="45"/>
      <c r="R6" s="33"/>
      <c r="S6" s="34"/>
      <c r="T6" s="34"/>
      <c r="U6" s="35"/>
      <c r="V6" s="29"/>
      <c r="W6" s="29"/>
      <c r="X6" s="29"/>
    </row>
    <row r="7" spans="1:24" s="7" customFormat="1" ht="12.75" x14ac:dyDescent="0.2">
      <c r="A7" s="51"/>
      <c r="B7" s="52"/>
      <c r="C7" s="29"/>
      <c r="D7" s="29"/>
      <c r="E7" s="40"/>
      <c r="F7" s="40"/>
      <c r="G7" s="6"/>
      <c r="H7" s="29"/>
      <c r="I7" s="29"/>
      <c r="J7" s="29"/>
      <c r="K7" s="29"/>
      <c r="L7" s="43"/>
      <c r="M7" s="36"/>
      <c r="N7" s="37"/>
      <c r="O7" s="37"/>
      <c r="P7" s="37"/>
      <c r="Q7" s="37"/>
      <c r="R7" s="36"/>
      <c r="S7" s="37"/>
      <c r="T7" s="37"/>
      <c r="U7" s="38"/>
      <c r="V7" s="29"/>
      <c r="W7" s="29"/>
      <c r="X7" s="29"/>
    </row>
    <row r="8" spans="1:24" s="7" customFormat="1" ht="15.75" customHeight="1" x14ac:dyDescent="0.2">
      <c r="A8" s="51"/>
      <c r="B8" s="52"/>
      <c r="C8" s="29"/>
      <c r="D8" s="29"/>
      <c r="E8" s="40"/>
      <c r="F8" s="40"/>
      <c r="G8" s="6"/>
      <c r="H8" s="39" t="s">
        <v>5</v>
      </c>
      <c r="I8" s="39" t="s">
        <v>6</v>
      </c>
      <c r="J8" s="39" t="s">
        <v>7</v>
      </c>
      <c r="K8" s="39" t="s">
        <v>8</v>
      </c>
      <c r="L8" s="29"/>
      <c r="M8" s="39" t="s">
        <v>10</v>
      </c>
      <c r="N8" s="39" t="s">
        <v>11</v>
      </c>
      <c r="O8" s="39" t="s">
        <v>12</v>
      </c>
      <c r="P8" s="39" t="s">
        <v>13</v>
      </c>
      <c r="Q8" s="39" t="s">
        <v>14</v>
      </c>
      <c r="R8" s="39" t="s">
        <v>5</v>
      </c>
      <c r="S8" s="39" t="s">
        <v>6</v>
      </c>
      <c r="T8" s="39" t="s">
        <v>7</v>
      </c>
      <c r="U8" s="39" t="s">
        <v>16</v>
      </c>
      <c r="V8" s="29"/>
      <c r="W8" s="29"/>
      <c r="X8" s="29"/>
    </row>
    <row r="9" spans="1:24" s="7" customFormat="1" ht="15.75" customHeight="1" x14ac:dyDescent="0.2">
      <c r="A9" s="51"/>
      <c r="B9" s="52"/>
      <c r="C9" s="29"/>
      <c r="D9" s="29"/>
      <c r="E9" s="40"/>
      <c r="F9" s="40"/>
      <c r="G9" s="6"/>
      <c r="H9" s="40"/>
      <c r="I9" s="40"/>
      <c r="J9" s="40"/>
      <c r="K9" s="40"/>
      <c r="L9" s="29"/>
      <c r="M9" s="40"/>
      <c r="N9" s="40"/>
      <c r="O9" s="40"/>
      <c r="P9" s="40"/>
      <c r="Q9" s="40"/>
      <c r="R9" s="40"/>
      <c r="S9" s="40"/>
      <c r="T9" s="40"/>
      <c r="U9" s="40"/>
      <c r="V9" s="29"/>
      <c r="W9" s="29"/>
      <c r="X9" s="29"/>
    </row>
    <row r="10" spans="1:24" s="7" customFormat="1" ht="15.75" customHeight="1" x14ac:dyDescent="0.2">
      <c r="A10" s="51"/>
      <c r="B10" s="52"/>
      <c r="C10" s="29"/>
      <c r="D10" s="29"/>
      <c r="E10" s="40"/>
      <c r="F10" s="40"/>
      <c r="G10" s="6"/>
      <c r="H10" s="40"/>
      <c r="I10" s="40"/>
      <c r="J10" s="40"/>
      <c r="K10" s="40"/>
      <c r="L10" s="29"/>
      <c r="M10" s="40"/>
      <c r="N10" s="40"/>
      <c r="O10" s="40"/>
      <c r="P10" s="40"/>
      <c r="Q10" s="40"/>
      <c r="R10" s="40"/>
      <c r="S10" s="40"/>
      <c r="T10" s="40"/>
      <c r="U10" s="40"/>
      <c r="V10" s="29"/>
      <c r="W10" s="29"/>
      <c r="X10" s="29"/>
    </row>
    <row r="11" spans="1:24" s="7" customFormat="1" ht="114.75" customHeight="1" x14ac:dyDescent="0.2">
      <c r="A11" s="51"/>
      <c r="B11" s="52"/>
      <c r="C11" s="44"/>
      <c r="D11" s="44"/>
      <c r="E11" s="41"/>
      <c r="F11" s="41"/>
      <c r="G11" s="6"/>
      <c r="H11" s="41"/>
      <c r="I11" s="41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1"/>
      <c r="U11" s="41"/>
      <c r="V11" s="29"/>
      <c r="W11" s="29"/>
      <c r="X11" s="29"/>
    </row>
    <row r="12" spans="1:24" s="7" customFormat="1" ht="15.75" customHeight="1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/>
      <c r="H12" s="8">
        <v>7</v>
      </c>
      <c r="I12" s="8">
        <v>8</v>
      </c>
      <c r="J12" s="8">
        <v>9</v>
      </c>
      <c r="K12" s="8">
        <v>10</v>
      </c>
      <c r="L12" s="9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8">
        <v>19</v>
      </c>
      <c r="U12" s="8">
        <v>20</v>
      </c>
      <c r="V12" s="9">
        <v>21</v>
      </c>
      <c r="W12" s="9">
        <v>22</v>
      </c>
      <c r="X12" s="9">
        <v>23</v>
      </c>
    </row>
    <row r="13" spans="1:24" ht="63.75" x14ac:dyDescent="0.25">
      <c r="A13" s="5">
        <v>1</v>
      </c>
      <c r="B13" s="5" t="s">
        <v>28</v>
      </c>
      <c r="C13" s="5" t="s">
        <v>29</v>
      </c>
      <c r="D13" s="5" t="s">
        <v>20</v>
      </c>
      <c r="E13" s="5" t="s">
        <v>22</v>
      </c>
      <c r="F13" s="5" t="s">
        <v>21</v>
      </c>
      <c r="G13" s="5"/>
      <c r="H13" s="5">
        <v>331.8</v>
      </c>
      <c r="I13" s="5">
        <v>13.8</v>
      </c>
      <c r="J13" s="5">
        <v>38.4</v>
      </c>
      <c r="K13" s="10">
        <f>H13+I13+J13</f>
        <v>384</v>
      </c>
      <c r="L13" s="11">
        <v>44926</v>
      </c>
      <c r="M13" s="5" t="s">
        <v>84</v>
      </c>
      <c r="N13" s="21" t="s">
        <v>83</v>
      </c>
      <c r="O13" s="5" t="s">
        <v>85</v>
      </c>
      <c r="P13" s="5"/>
      <c r="Q13" s="5">
        <v>336</v>
      </c>
      <c r="R13" s="5">
        <v>0</v>
      </c>
      <c r="S13" s="5">
        <v>0</v>
      </c>
      <c r="T13" s="5">
        <v>0</v>
      </c>
      <c r="U13" s="5">
        <v>0</v>
      </c>
      <c r="V13" s="5"/>
      <c r="W13" s="5"/>
      <c r="X13" s="5"/>
    </row>
    <row r="14" spans="1:24" ht="64.5" thickBot="1" x14ac:dyDescent="0.3">
      <c r="A14" s="19">
        <v>2</v>
      </c>
      <c r="B14" s="19" t="s">
        <v>28</v>
      </c>
      <c r="C14" s="19" t="s">
        <v>29</v>
      </c>
      <c r="D14" s="19" t="s">
        <v>20</v>
      </c>
      <c r="E14" s="19" t="s">
        <v>22</v>
      </c>
      <c r="F14" s="19" t="s">
        <v>21</v>
      </c>
      <c r="G14" s="19"/>
      <c r="H14" s="19">
        <v>0</v>
      </c>
      <c r="I14" s="56">
        <v>1986.2</v>
      </c>
      <c r="J14" s="19">
        <v>220.69</v>
      </c>
      <c r="K14" s="18">
        <f>H14+I14+J14</f>
        <v>2206.89</v>
      </c>
      <c r="L14" s="20">
        <v>44926</v>
      </c>
      <c r="M14" s="19" t="s">
        <v>82</v>
      </c>
      <c r="N14" s="19" t="s">
        <v>83</v>
      </c>
      <c r="O14" s="19" t="s">
        <v>85</v>
      </c>
      <c r="P14" s="19"/>
      <c r="Q14" s="19">
        <v>2206.89</v>
      </c>
      <c r="R14" s="19">
        <v>0</v>
      </c>
      <c r="S14" s="19">
        <v>0</v>
      </c>
      <c r="T14" s="19">
        <v>0</v>
      </c>
      <c r="U14" s="19">
        <v>0</v>
      </c>
      <c r="V14" s="19"/>
      <c r="W14" s="19"/>
      <c r="X14" s="19"/>
    </row>
    <row r="15" spans="1:24" ht="16.5" thickBot="1" x14ac:dyDescent="0.3">
      <c r="A15" s="60"/>
      <c r="B15" s="61"/>
      <c r="C15" s="61"/>
      <c r="D15" s="61"/>
      <c r="E15" s="62"/>
      <c r="F15" s="62"/>
      <c r="G15" s="62"/>
      <c r="H15" s="70">
        <f>SUM(H13:H14)</f>
        <v>331.8</v>
      </c>
      <c r="I15" s="70">
        <f t="shared" ref="I15:K15" si="0">SUM(I13:I14)</f>
        <v>2000</v>
      </c>
      <c r="J15" s="70">
        <f t="shared" si="0"/>
        <v>259.08999999999997</v>
      </c>
      <c r="K15" s="70">
        <f t="shared" si="0"/>
        <v>2590.89</v>
      </c>
      <c r="L15" s="71"/>
      <c r="M15" s="75" t="s">
        <v>86</v>
      </c>
      <c r="N15" s="76"/>
      <c r="O15" s="76"/>
      <c r="P15" s="76"/>
      <c r="Q15" s="76">
        <f>SUM(Q13:Q14)</f>
        <v>2542.89</v>
      </c>
      <c r="R15" s="76">
        <f t="shared" ref="R15:U15" si="1">SUM(R13:R14)</f>
        <v>0</v>
      </c>
      <c r="S15" s="76">
        <f t="shared" si="1"/>
        <v>0</v>
      </c>
      <c r="T15" s="76">
        <f t="shared" si="1"/>
        <v>0</v>
      </c>
      <c r="U15" s="76">
        <f t="shared" si="1"/>
        <v>0</v>
      </c>
      <c r="V15" s="68"/>
      <c r="W15" s="68"/>
      <c r="X15" s="69"/>
    </row>
    <row r="16" spans="1:24" x14ac:dyDescent="0.25">
      <c r="A16" s="17"/>
      <c r="B16" s="16"/>
      <c r="C16" s="57" t="s">
        <v>30</v>
      </c>
      <c r="D16" s="57" t="s">
        <v>20</v>
      </c>
      <c r="E16" s="57" t="s">
        <v>23</v>
      </c>
      <c r="F16" s="57" t="s">
        <v>24</v>
      </c>
      <c r="G16" s="15"/>
      <c r="H16" s="58">
        <v>10000</v>
      </c>
      <c r="I16" s="57">
        <v>0</v>
      </c>
      <c r="J16" s="57">
        <v>0</v>
      </c>
      <c r="K16" s="58">
        <f>H16+I16+J16</f>
        <v>10000</v>
      </c>
      <c r="L16" s="59">
        <v>44926</v>
      </c>
      <c r="M16" s="63" t="s">
        <v>32</v>
      </c>
      <c r="N16" s="64">
        <v>44643</v>
      </c>
      <c r="O16" s="65" t="s">
        <v>34</v>
      </c>
      <c r="P16" s="64"/>
      <c r="Q16" s="66">
        <v>255</v>
      </c>
      <c r="R16" s="67">
        <v>255</v>
      </c>
      <c r="S16" s="15" t="s">
        <v>25</v>
      </c>
      <c r="T16" s="15" t="s">
        <v>25</v>
      </c>
      <c r="U16" s="67">
        <f>R16</f>
        <v>255</v>
      </c>
      <c r="V16" s="15"/>
      <c r="W16" s="15"/>
      <c r="X16" s="15"/>
    </row>
    <row r="17" spans="1:24" ht="23.25" x14ac:dyDescent="0.25">
      <c r="A17" s="17"/>
      <c r="B17" s="16"/>
      <c r="C17" s="47"/>
      <c r="D17" s="47"/>
      <c r="E17" s="47"/>
      <c r="F17" s="47"/>
      <c r="G17" s="12"/>
      <c r="H17" s="47"/>
      <c r="I17" s="47"/>
      <c r="J17" s="47"/>
      <c r="K17" s="47"/>
      <c r="L17" s="47"/>
      <c r="M17" s="13" t="s">
        <v>33</v>
      </c>
      <c r="N17" s="11">
        <v>44649</v>
      </c>
      <c r="O17" s="25" t="s">
        <v>34</v>
      </c>
      <c r="P17" s="11"/>
      <c r="Q17" s="10">
        <v>68</v>
      </c>
      <c r="R17" s="24">
        <v>68</v>
      </c>
      <c r="S17" s="12" t="s">
        <v>25</v>
      </c>
      <c r="T17" s="12" t="s">
        <v>25</v>
      </c>
      <c r="U17" s="24">
        <f t="shared" ref="U17:U43" si="2">R17</f>
        <v>68</v>
      </c>
      <c r="V17" s="12"/>
      <c r="W17" s="12"/>
      <c r="X17" s="12"/>
    </row>
    <row r="18" spans="1:24" x14ac:dyDescent="0.25">
      <c r="A18" s="17"/>
      <c r="B18" s="16"/>
      <c r="C18" s="47"/>
      <c r="D18" s="47"/>
      <c r="E18" s="47"/>
      <c r="F18" s="47"/>
      <c r="G18" s="14"/>
      <c r="H18" s="47"/>
      <c r="I18" s="47"/>
      <c r="J18" s="47"/>
      <c r="K18" s="47"/>
      <c r="L18" s="47"/>
      <c r="M18" s="13" t="s">
        <v>35</v>
      </c>
      <c r="N18" s="11">
        <v>44658</v>
      </c>
      <c r="O18" s="25" t="s">
        <v>63</v>
      </c>
      <c r="P18" s="11"/>
      <c r="Q18" s="22">
        <v>296.31799999999998</v>
      </c>
      <c r="R18" s="24">
        <v>88.895399999999995</v>
      </c>
      <c r="S18" s="14" t="s">
        <v>25</v>
      </c>
      <c r="T18" s="14" t="s">
        <v>25</v>
      </c>
      <c r="U18" s="24">
        <f t="shared" si="2"/>
        <v>88.895399999999995</v>
      </c>
      <c r="V18" s="14"/>
      <c r="W18" s="14"/>
      <c r="X18" s="14"/>
    </row>
    <row r="19" spans="1:24" x14ac:dyDescent="0.25">
      <c r="A19" s="17"/>
      <c r="B19" s="16"/>
      <c r="C19" s="47"/>
      <c r="D19" s="47"/>
      <c r="E19" s="47"/>
      <c r="F19" s="47"/>
      <c r="G19" s="14"/>
      <c r="H19" s="47"/>
      <c r="I19" s="47"/>
      <c r="J19" s="47"/>
      <c r="K19" s="47"/>
      <c r="L19" s="47"/>
      <c r="M19" s="13" t="s">
        <v>59</v>
      </c>
      <c r="N19" s="11">
        <v>44658</v>
      </c>
      <c r="O19" s="26" t="s">
        <v>64</v>
      </c>
      <c r="P19" s="11"/>
      <c r="Q19" s="22">
        <v>110</v>
      </c>
      <c r="R19" s="24">
        <v>110</v>
      </c>
      <c r="S19" s="14" t="s">
        <v>25</v>
      </c>
      <c r="T19" s="14" t="s">
        <v>25</v>
      </c>
      <c r="U19" s="24">
        <f t="shared" si="2"/>
        <v>110</v>
      </c>
      <c r="V19" s="14"/>
      <c r="W19" s="14"/>
      <c r="X19" s="14"/>
    </row>
    <row r="20" spans="1:24" x14ac:dyDescent="0.25">
      <c r="A20" s="17"/>
      <c r="B20" s="16"/>
      <c r="C20" s="47"/>
      <c r="D20" s="47"/>
      <c r="E20" s="47"/>
      <c r="F20" s="47"/>
      <c r="G20" s="14"/>
      <c r="H20" s="47"/>
      <c r="I20" s="47"/>
      <c r="J20" s="47"/>
      <c r="K20" s="47"/>
      <c r="L20" s="47"/>
      <c r="M20" s="13" t="s">
        <v>36</v>
      </c>
      <c r="N20" s="11">
        <v>44655</v>
      </c>
      <c r="O20" s="25" t="s">
        <v>65</v>
      </c>
      <c r="P20" s="11"/>
      <c r="Q20" s="22">
        <v>16.873000000000001</v>
      </c>
      <c r="R20" s="23">
        <v>16.873000000000001</v>
      </c>
      <c r="S20" s="14" t="s">
        <v>25</v>
      </c>
      <c r="T20" s="14" t="s">
        <v>25</v>
      </c>
      <c r="U20" s="24">
        <f t="shared" si="2"/>
        <v>16.873000000000001</v>
      </c>
      <c r="V20" s="14"/>
      <c r="W20" s="14"/>
      <c r="X20" s="14"/>
    </row>
    <row r="21" spans="1:24" x14ac:dyDescent="0.25">
      <c r="A21" s="17"/>
      <c r="B21" s="16"/>
      <c r="C21" s="47"/>
      <c r="D21" s="47"/>
      <c r="E21" s="47"/>
      <c r="F21" s="47"/>
      <c r="G21" s="14"/>
      <c r="H21" s="47"/>
      <c r="I21" s="47"/>
      <c r="J21" s="47"/>
      <c r="K21" s="47"/>
      <c r="L21" s="47"/>
      <c r="M21" s="13" t="s">
        <v>37</v>
      </c>
      <c r="N21" s="11">
        <v>44656</v>
      </c>
      <c r="O21" s="25" t="s">
        <v>66</v>
      </c>
      <c r="P21" s="11"/>
      <c r="Q21" s="10">
        <v>100.5</v>
      </c>
      <c r="R21" s="22">
        <v>100.5</v>
      </c>
      <c r="S21" s="14" t="s">
        <v>25</v>
      </c>
      <c r="T21" s="14" t="s">
        <v>25</v>
      </c>
      <c r="U21" s="24">
        <f t="shared" si="2"/>
        <v>100.5</v>
      </c>
      <c r="V21" s="14"/>
      <c r="W21" s="14"/>
      <c r="X21" s="14"/>
    </row>
    <row r="22" spans="1:24" x14ac:dyDescent="0.25">
      <c r="A22" s="17"/>
      <c r="B22" s="16"/>
      <c r="C22" s="47"/>
      <c r="D22" s="47"/>
      <c r="E22" s="47"/>
      <c r="F22" s="47"/>
      <c r="G22" s="14"/>
      <c r="H22" s="47"/>
      <c r="I22" s="47"/>
      <c r="J22" s="47"/>
      <c r="K22" s="47"/>
      <c r="L22" s="47"/>
      <c r="M22" s="13" t="s">
        <v>38</v>
      </c>
      <c r="N22" s="11">
        <v>44658</v>
      </c>
      <c r="O22" s="25" t="s">
        <v>67</v>
      </c>
      <c r="P22" s="11"/>
      <c r="Q22" s="22">
        <v>10.16</v>
      </c>
      <c r="R22" s="22">
        <v>10.16</v>
      </c>
      <c r="S22" s="14" t="s">
        <v>25</v>
      </c>
      <c r="T22" s="14" t="s">
        <v>25</v>
      </c>
      <c r="U22" s="24">
        <f>R22</f>
        <v>10.16</v>
      </c>
      <c r="V22" s="14"/>
      <c r="W22" s="14"/>
      <c r="X22" s="14"/>
    </row>
    <row r="23" spans="1:24" x14ac:dyDescent="0.25">
      <c r="A23" s="17"/>
      <c r="B23" s="16"/>
      <c r="C23" s="47"/>
      <c r="D23" s="47"/>
      <c r="E23" s="47"/>
      <c r="F23" s="47"/>
      <c r="G23" s="14"/>
      <c r="H23" s="47"/>
      <c r="I23" s="47"/>
      <c r="J23" s="47"/>
      <c r="K23" s="47"/>
      <c r="L23" s="47"/>
      <c r="M23" s="13" t="s">
        <v>60</v>
      </c>
      <c r="N23" s="11">
        <v>44658</v>
      </c>
      <c r="O23" s="25" t="s">
        <v>68</v>
      </c>
      <c r="P23" s="11"/>
      <c r="Q23" s="10">
        <v>20</v>
      </c>
      <c r="R23" s="24">
        <v>20</v>
      </c>
      <c r="S23" s="14" t="s">
        <v>25</v>
      </c>
      <c r="T23" s="14" t="s">
        <v>25</v>
      </c>
      <c r="U23" s="24">
        <f t="shared" si="2"/>
        <v>20</v>
      </c>
      <c r="V23" s="14"/>
      <c r="W23" s="14"/>
      <c r="X23" s="14"/>
    </row>
    <row r="24" spans="1:24" x14ac:dyDescent="0.25">
      <c r="A24" s="17"/>
      <c r="B24" s="16"/>
      <c r="C24" s="47"/>
      <c r="D24" s="47"/>
      <c r="E24" s="47"/>
      <c r="F24" s="47"/>
      <c r="G24" s="14"/>
      <c r="H24" s="47"/>
      <c r="I24" s="47"/>
      <c r="J24" s="47"/>
      <c r="K24" s="47"/>
      <c r="L24" s="47"/>
      <c r="M24" s="13" t="s">
        <v>39</v>
      </c>
      <c r="N24" s="11">
        <v>44659</v>
      </c>
      <c r="O24" s="25" t="s">
        <v>69</v>
      </c>
      <c r="P24" s="11"/>
      <c r="Q24" s="22">
        <v>66.866</v>
      </c>
      <c r="R24" s="22">
        <v>66.866</v>
      </c>
      <c r="S24" s="14" t="s">
        <v>25</v>
      </c>
      <c r="T24" s="14" t="s">
        <v>25</v>
      </c>
      <c r="U24" s="24">
        <f t="shared" si="2"/>
        <v>66.866</v>
      </c>
      <c r="V24" s="14"/>
      <c r="W24" s="14"/>
      <c r="X24" s="14"/>
    </row>
    <row r="25" spans="1:24" x14ac:dyDescent="0.25">
      <c r="A25" s="17"/>
      <c r="B25" s="16"/>
      <c r="C25" s="47"/>
      <c r="D25" s="47"/>
      <c r="E25" s="47"/>
      <c r="F25" s="47"/>
      <c r="G25" s="14"/>
      <c r="H25" s="47"/>
      <c r="I25" s="47"/>
      <c r="J25" s="47"/>
      <c r="K25" s="47"/>
      <c r="L25" s="47"/>
      <c r="M25" s="13" t="s">
        <v>40</v>
      </c>
      <c r="N25" s="11">
        <v>44663</v>
      </c>
      <c r="O25" s="25" t="s">
        <v>70</v>
      </c>
      <c r="P25" s="11"/>
      <c r="Q25" s="10">
        <v>79.7</v>
      </c>
      <c r="R25" s="24">
        <v>79.7</v>
      </c>
      <c r="S25" s="14" t="s">
        <v>25</v>
      </c>
      <c r="T25" s="14" t="s">
        <v>25</v>
      </c>
      <c r="U25" s="24">
        <f t="shared" si="2"/>
        <v>79.7</v>
      </c>
      <c r="V25" s="14"/>
      <c r="W25" s="14"/>
      <c r="X25" s="14"/>
    </row>
    <row r="26" spans="1:24" x14ac:dyDescent="0.25">
      <c r="A26" s="17"/>
      <c r="B26" s="16"/>
      <c r="C26" s="47"/>
      <c r="D26" s="47"/>
      <c r="E26" s="47"/>
      <c r="F26" s="47"/>
      <c r="G26" s="14"/>
      <c r="H26" s="47"/>
      <c r="I26" s="47"/>
      <c r="J26" s="47"/>
      <c r="K26" s="47"/>
      <c r="L26" s="47"/>
      <c r="M26" s="13" t="s">
        <v>41</v>
      </c>
      <c r="N26" s="11">
        <v>44656</v>
      </c>
      <c r="O26" s="25" t="s">
        <v>71</v>
      </c>
      <c r="P26" s="11"/>
      <c r="Q26" s="10">
        <v>82.04</v>
      </c>
      <c r="R26" s="24">
        <v>82.04</v>
      </c>
      <c r="S26" s="14" t="s">
        <v>25</v>
      </c>
      <c r="T26" s="14" t="s">
        <v>25</v>
      </c>
      <c r="U26" s="24">
        <f t="shared" si="2"/>
        <v>82.04</v>
      </c>
      <c r="V26" s="14"/>
      <c r="W26" s="14"/>
      <c r="X26" s="14"/>
    </row>
    <row r="27" spans="1:24" ht="13.5" customHeight="1" x14ac:dyDescent="0.25">
      <c r="A27" s="17"/>
      <c r="B27" s="16"/>
      <c r="C27" s="47"/>
      <c r="D27" s="47"/>
      <c r="E27" s="47"/>
      <c r="F27" s="47"/>
      <c r="G27" s="14"/>
      <c r="H27" s="47"/>
      <c r="I27" s="47"/>
      <c r="J27" s="47"/>
      <c r="K27" s="47"/>
      <c r="L27" s="47"/>
      <c r="M27" s="13" t="s">
        <v>42</v>
      </c>
      <c r="N27" s="11">
        <v>44658</v>
      </c>
      <c r="O27" s="25" t="s">
        <v>72</v>
      </c>
      <c r="P27" s="11"/>
      <c r="Q27" s="10">
        <v>85</v>
      </c>
      <c r="R27" s="22">
        <v>85</v>
      </c>
      <c r="S27" s="14" t="s">
        <v>25</v>
      </c>
      <c r="T27" s="14" t="s">
        <v>25</v>
      </c>
      <c r="U27" s="24">
        <f t="shared" si="2"/>
        <v>85</v>
      </c>
      <c r="V27" s="14"/>
      <c r="W27" s="14"/>
      <c r="X27" s="14"/>
    </row>
    <row r="28" spans="1:24" ht="34.5" x14ac:dyDescent="0.25">
      <c r="A28" s="17"/>
      <c r="B28" s="16"/>
      <c r="C28" s="47"/>
      <c r="D28" s="47"/>
      <c r="E28" s="47"/>
      <c r="F28" s="47"/>
      <c r="G28" s="14"/>
      <c r="H28" s="47"/>
      <c r="I28" s="47"/>
      <c r="J28" s="47"/>
      <c r="K28" s="47"/>
      <c r="L28" s="47"/>
      <c r="M28" s="13" t="s">
        <v>43</v>
      </c>
      <c r="N28" s="11">
        <v>44658</v>
      </c>
      <c r="O28" s="26" t="s">
        <v>62</v>
      </c>
      <c r="P28" s="11"/>
      <c r="Q28" s="22">
        <v>124.1</v>
      </c>
      <c r="R28" s="22">
        <v>117.895</v>
      </c>
      <c r="S28" s="14" t="s">
        <v>25</v>
      </c>
      <c r="T28" s="14" t="s">
        <v>25</v>
      </c>
      <c r="U28" s="24">
        <f>R28</f>
        <v>117.895</v>
      </c>
      <c r="V28" s="14"/>
      <c r="W28" s="14"/>
      <c r="X28" s="14"/>
    </row>
    <row r="29" spans="1:24" ht="23.25" x14ac:dyDescent="0.25">
      <c r="A29" s="17"/>
      <c r="B29" s="16"/>
      <c r="C29" s="47"/>
      <c r="D29" s="47"/>
      <c r="E29" s="47"/>
      <c r="F29" s="47"/>
      <c r="G29" s="14"/>
      <c r="H29" s="47"/>
      <c r="I29" s="47"/>
      <c r="J29" s="47"/>
      <c r="K29" s="47"/>
      <c r="L29" s="47"/>
      <c r="M29" s="13" t="s">
        <v>44</v>
      </c>
      <c r="N29" s="11">
        <v>44658</v>
      </c>
      <c r="O29" s="25" t="s">
        <v>73</v>
      </c>
      <c r="P29" s="11"/>
      <c r="Q29" s="22">
        <v>145.39500000000001</v>
      </c>
      <c r="R29" s="22">
        <v>145.39500000000001</v>
      </c>
      <c r="S29" s="14" t="s">
        <v>25</v>
      </c>
      <c r="T29" s="14" t="s">
        <v>25</v>
      </c>
      <c r="U29" s="24">
        <f>R29</f>
        <v>145.39500000000001</v>
      </c>
      <c r="V29" s="14"/>
      <c r="W29" s="14"/>
      <c r="X29" s="14"/>
    </row>
    <row r="30" spans="1:24" x14ac:dyDescent="0.25">
      <c r="A30" s="17"/>
      <c r="B30" s="16"/>
      <c r="C30" s="47"/>
      <c r="D30" s="47"/>
      <c r="E30" s="47"/>
      <c r="F30" s="47"/>
      <c r="G30" s="14"/>
      <c r="H30" s="47"/>
      <c r="I30" s="47"/>
      <c r="J30" s="47"/>
      <c r="K30" s="47"/>
      <c r="L30" s="47"/>
      <c r="M30" s="13" t="s">
        <v>45</v>
      </c>
      <c r="N30" s="11">
        <v>44656</v>
      </c>
      <c r="O30" s="25" t="s">
        <v>74</v>
      </c>
      <c r="P30" s="11"/>
      <c r="Q30" s="24">
        <v>470.36667</v>
      </c>
      <c r="R30" s="24">
        <v>470.36667</v>
      </c>
      <c r="S30" s="14" t="s">
        <v>25</v>
      </c>
      <c r="T30" s="14" t="s">
        <v>25</v>
      </c>
      <c r="U30" s="24">
        <f>R30</f>
        <v>470.36667</v>
      </c>
      <c r="V30" s="14"/>
      <c r="W30" s="14"/>
      <c r="X30" s="14"/>
    </row>
    <row r="31" spans="1:24" x14ac:dyDescent="0.25">
      <c r="A31" s="17"/>
      <c r="B31" s="16"/>
      <c r="C31" s="47"/>
      <c r="D31" s="47"/>
      <c r="E31" s="47"/>
      <c r="F31" s="47"/>
      <c r="G31" s="14"/>
      <c r="H31" s="47"/>
      <c r="I31" s="47"/>
      <c r="J31" s="47"/>
      <c r="K31" s="47"/>
      <c r="L31" s="47"/>
      <c r="M31" s="13" t="s">
        <v>61</v>
      </c>
      <c r="N31" s="11">
        <v>44658</v>
      </c>
      <c r="O31" s="25" t="s">
        <v>68</v>
      </c>
      <c r="P31" s="11"/>
      <c r="Q31" s="22">
        <v>473.5</v>
      </c>
      <c r="R31" s="24">
        <v>473.5</v>
      </c>
      <c r="S31" s="14" t="s">
        <v>25</v>
      </c>
      <c r="T31" s="14" t="s">
        <v>25</v>
      </c>
      <c r="U31" s="24">
        <f>R31</f>
        <v>473.5</v>
      </c>
      <c r="V31" s="14"/>
      <c r="W31" s="14"/>
      <c r="X31" s="14"/>
    </row>
    <row r="32" spans="1:24" x14ac:dyDescent="0.25">
      <c r="A32" s="17"/>
      <c r="B32" s="16" t="s">
        <v>88</v>
      </c>
      <c r="C32" s="47"/>
      <c r="D32" s="47"/>
      <c r="E32" s="47"/>
      <c r="F32" s="47"/>
      <c r="G32" s="14"/>
      <c r="H32" s="47"/>
      <c r="I32" s="47"/>
      <c r="J32" s="47"/>
      <c r="K32" s="47"/>
      <c r="L32" s="47"/>
      <c r="M32" s="13" t="s">
        <v>46</v>
      </c>
      <c r="N32" s="11">
        <v>44657</v>
      </c>
      <c r="O32" s="25" t="s">
        <v>34</v>
      </c>
      <c r="P32" s="11"/>
      <c r="Q32" s="22">
        <v>494.42</v>
      </c>
      <c r="R32" s="22">
        <v>494.42</v>
      </c>
      <c r="S32" s="14" t="s">
        <v>25</v>
      </c>
      <c r="T32" s="14" t="s">
        <v>25</v>
      </c>
      <c r="U32" s="24">
        <f t="shared" si="2"/>
        <v>494.42</v>
      </c>
      <c r="V32" s="14"/>
      <c r="W32" s="14"/>
      <c r="X32" s="14"/>
    </row>
    <row r="33" spans="1:24" ht="23.25" x14ac:dyDescent="0.25">
      <c r="A33" s="17"/>
      <c r="B33" s="16"/>
      <c r="C33" s="47"/>
      <c r="D33" s="47"/>
      <c r="E33" s="47"/>
      <c r="F33" s="47"/>
      <c r="G33" s="14"/>
      <c r="H33" s="47"/>
      <c r="I33" s="47"/>
      <c r="J33" s="47"/>
      <c r="K33" s="47"/>
      <c r="L33" s="47"/>
      <c r="M33" s="13" t="s">
        <v>47</v>
      </c>
      <c r="N33" s="11">
        <v>44662</v>
      </c>
      <c r="O33" s="27" t="s">
        <v>75</v>
      </c>
      <c r="P33" s="11"/>
      <c r="Q33" s="24">
        <v>979.59213999999997</v>
      </c>
      <c r="R33" s="24"/>
      <c r="S33" s="14" t="s">
        <v>25</v>
      </c>
      <c r="T33" s="14" t="s">
        <v>25</v>
      </c>
      <c r="U33" s="24">
        <f t="shared" si="2"/>
        <v>0</v>
      </c>
      <c r="V33" s="14"/>
      <c r="W33" s="14"/>
      <c r="X33" s="14"/>
    </row>
    <row r="34" spans="1:24" x14ac:dyDescent="0.25">
      <c r="A34" s="17"/>
      <c r="B34" s="16"/>
      <c r="C34" s="47"/>
      <c r="D34" s="47"/>
      <c r="E34" s="47"/>
      <c r="F34" s="47"/>
      <c r="G34" s="14"/>
      <c r="H34" s="47"/>
      <c r="I34" s="47"/>
      <c r="J34" s="47"/>
      <c r="K34" s="47"/>
      <c r="L34" s="47"/>
      <c r="M34" s="13" t="s">
        <v>48</v>
      </c>
      <c r="N34" s="11">
        <v>44658</v>
      </c>
      <c r="O34" s="25" t="s">
        <v>68</v>
      </c>
      <c r="P34" s="11"/>
      <c r="Q34" s="22">
        <v>599</v>
      </c>
      <c r="R34" s="24">
        <v>599</v>
      </c>
      <c r="S34" s="14" t="s">
        <v>25</v>
      </c>
      <c r="T34" s="14" t="s">
        <v>25</v>
      </c>
      <c r="U34" s="24">
        <f t="shared" si="2"/>
        <v>599</v>
      </c>
      <c r="V34" s="14"/>
      <c r="W34" s="14"/>
      <c r="X34" s="14"/>
    </row>
    <row r="35" spans="1:24" ht="23.25" x14ac:dyDescent="0.25">
      <c r="A35" s="17"/>
      <c r="B35" s="16"/>
      <c r="C35" s="47"/>
      <c r="D35" s="47"/>
      <c r="E35" s="47"/>
      <c r="F35" s="47"/>
      <c r="G35" s="14"/>
      <c r="H35" s="47"/>
      <c r="I35" s="47"/>
      <c r="J35" s="47"/>
      <c r="K35" s="47"/>
      <c r="L35" s="47"/>
      <c r="M35" s="13" t="s">
        <v>49</v>
      </c>
      <c r="N35" s="11">
        <v>44663</v>
      </c>
      <c r="O35" s="25" t="s">
        <v>76</v>
      </c>
      <c r="P35" s="11"/>
      <c r="Q35" s="24">
        <v>614.19002999999998</v>
      </c>
      <c r="R35" s="24">
        <v>614.19002999999998</v>
      </c>
      <c r="S35" s="14" t="s">
        <v>25</v>
      </c>
      <c r="T35" s="14" t="s">
        <v>25</v>
      </c>
      <c r="U35" s="24">
        <f t="shared" si="2"/>
        <v>614.19002999999998</v>
      </c>
      <c r="V35" s="14"/>
      <c r="W35" s="14"/>
      <c r="X35" s="14"/>
    </row>
    <row r="36" spans="1:24" ht="23.25" x14ac:dyDescent="0.25">
      <c r="A36" s="17"/>
      <c r="B36" s="16"/>
      <c r="C36" s="47"/>
      <c r="D36" s="47"/>
      <c r="E36" s="47"/>
      <c r="F36" s="47"/>
      <c r="G36" s="14"/>
      <c r="H36" s="47"/>
      <c r="I36" s="47"/>
      <c r="J36" s="47"/>
      <c r="K36" s="47"/>
      <c r="L36" s="47"/>
      <c r="M36" s="13" t="s">
        <v>50</v>
      </c>
      <c r="N36" s="11">
        <v>44658</v>
      </c>
      <c r="O36" s="25" t="s">
        <v>76</v>
      </c>
      <c r="P36" s="11"/>
      <c r="Q36" s="24">
        <v>743.22331999999994</v>
      </c>
      <c r="R36" s="24">
        <v>743.22331999999994</v>
      </c>
      <c r="S36" s="14" t="s">
        <v>25</v>
      </c>
      <c r="T36" s="14" t="s">
        <v>25</v>
      </c>
      <c r="U36" s="24">
        <f t="shared" si="2"/>
        <v>743.22331999999994</v>
      </c>
      <c r="V36" s="14"/>
      <c r="W36" s="14"/>
      <c r="X36" s="14"/>
    </row>
    <row r="37" spans="1:24" ht="23.25" x14ac:dyDescent="0.25">
      <c r="A37" s="17"/>
      <c r="B37" s="16"/>
      <c r="C37" s="47"/>
      <c r="D37" s="47"/>
      <c r="E37" s="47"/>
      <c r="F37" s="47"/>
      <c r="G37" s="14"/>
      <c r="H37" s="47"/>
      <c r="I37" s="47"/>
      <c r="J37" s="47"/>
      <c r="K37" s="47"/>
      <c r="L37" s="47"/>
      <c r="M37" s="13" t="s">
        <v>51</v>
      </c>
      <c r="N37" s="11">
        <v>44657</v>
      </c>
      <c r="O37" s="25" t="s">
        <v>68</v>
      </c>
      <c r="P37" s="11"/>
      <c r="Q37" s="24">
        <v>1575.6303399999999</v>
      </c>
      <c r="R37" s="24"/>
      <c r="S37" s="14" t="s">
        <v>25</v>
      </c>
      <c r="T37" s="14" t="s">
        <v>25</v>
      </c>
      <c r="U37" s="24">
        <f t="shared" si="2"/>
        <v>0</v>
      </c>
      <c r="V37" s="14"/>
      <c r="W37" s="14"/>
      <c r="X37" s="14"/>
    </row>
    <row r="38" spans="1:24" x14ac:dyDescent="0.25">
      <c r="A38" s="17"/>
      <c r="B38" s="16"/>
      <c r="C38" s="47"/>
      <c r="D38" s="47"/>
      <c r="E38" s="47"/>
      <c r="F38" s="47"/>
      <c r="G38" s="14"/>
      <c r="H38" s="47"/>
      <c r="I38" s="47"/>
      <c r="J38" s="47"/>
      <c r="K38" s="47"/>
      <c r="L38" s="47"/>
      <c r="M38" s="13" t="s">
        <v>52</v>
      </c>
      <c r="N38" s="11">
        <v>44662</v>
      </c>
      <c r="O38" s="25" t="s">
        <v>77</v>
      </c>
      <c r="P38" s="11"/>
      <c r="Q38" s="24">
        <v>20.412330000000001</v>
      </c>
      <c r="R38" s="24">
        <v>20.412330000000001</v>
      </c>
      <c r="S38" s="14" t="s">
        <v>25</v>
      </c>
      <c r="T38" s="14" t="s">
        <v>25</v>
      </c>
      <c r="U38" s="24">
        <f t="shared" si="2"/>
        <v>20.412330000000001</v>
      </c>
      <c r="V38" s="14"/>
      <c r="W38" s="14"/>
      <c r="X38" s="14"/>
    </row>
    <row r="39" spans="1:24" x14ac:dyDescent="0.25">
      <c r="A39" s="17"/>
      <c r="B39" s="16"/>
      <c r="C39" s="47"/>
      <c r="D39" s="47"/>
      <c r="E39" s="47"/>
      <c r="F39" s="47"/>
      <c r="G39" s="14"/>
      <c r="H39" s="47"/>
      <c r="I39" s="47"/>
      <c r="J39" s="47"/>
      <c r="K39" s="47"/>
      <c r="L39" s="47"/>
      <c r="M39" s="13" t="s">
        <v>53</v>
      </c>
      <c r="N39" s="11">
        <v>44669</v>
      </c>
      <c r="O39" s="25" t="s">
        <v>68</v>
      </c>
      <c r="P39" s="11"/>
      <c r="Q39" s="24">
        <v>244</v>
      </c>
      <c r="R39" s="24">
        <v>244</v>
      </c>
      <c r="S39" s="14" t="s">
        <v>25</v>
      </c>
      <c r="T39" s="14" t="s">
        <v>25</v>
      </c>
      <c r="U39" s="24">
        <f t="shared" si="2"/>
        <v>244</v>
      </c>
      <c r="V39" s="14"/>
      <c r="W39" s="14"/>
      <c r="X39" s="14"/>
    </row>
    <row r="40" spans="1:24" ht="23.25" x14ac:dyDescent="0.25">
      <c r="A40" s="17"/>
      <c r="B40" s="16"/>
      <c r="C40" s="47"/>
      <c r="D40" s="47"/>
      <c r="E40" s="47"/>
      <c r="F40" s="47"/>
      <c r="G40" s="14"/>
      <c r="H40" s="47"/>
      <c r="I40" s="47"/>
      <c r="J40" s="47"/>
      <c r="K40" s="47"/>
      <c r="L40" s="47"/>
      <c r="M40" s="13" t="s">
        <v>54</v>
      </c>
      <c r="N40" s="11">
        <v>44670</v>
      </c>
      <c r="O40" s="26" t="s">
        <v>64</v>
      </c>
      <c r="P40" s="11"/>
      <c r="Q40" s="24">
        <v>341</v>
      </c>
      <c r="R40" s="24">
        <v>289</v>
      </c>
      <c r="S40" s="14" t="s">
        <v>25</v>
      </c>
      <c r="T40" s="14" t="s">
        <v>25</v>
      </c>
      <c r="U40" s="24">
        <f t="shared" si="2"/>
        <v>289</v>
      </c>
      <c r="V40" s="14"/>
      <c r="W40" s="14"/>
      <c r="X40" s="14"/>
    </row>
    <row r="41" spans="1:24" ht="23.25" x14ac:dyDescent="0.25">
      <c r="A41" s="17"/>
      <c r="B41" s="16"/>
      <c r="C41" s="47"/>
      <c r="D41" s="47"/>
      <c r="E41" s="47"/>
      <c r="F41" s="47"/>
      <c r="G41" s="14"/>
      <c r="H41" s="47"/>
      <c r="I41" s="47"/>
      <c r="J41" s="47"/>
      <c r="K41" s="47"/>
      <c r="L41" s="47"/>
      <c r="M41" s="13" t="s">
        <v>55</v>
      </c>
      <c r="N41" s="11">
        <v>44662</v>
      </c>
      <c r="O41" s="25" t="s">
        <v>78</v>
      </c>
      <c r="P41" s="11"/>
      <c r="Q41" s="24">
        <v>988.46218999999996</v>
      </c>
      <c r="R41" s="24"/>
      <c r="S41" s="14" t="s">
        <v>25</v>
      </c>
      <c r="T41" s="14" t="s">
        <v>25</v>
      </c>
      <c r="U41" s="24">
        <f t="shared" si="2"/>
        <v>0</v>
      </c>
      <c r="V41" s="14"/>
      <c r="W41" s="14"/>
      <c r="X41" s="14"/>
    </row>
    <row r="42" spans="1:24" ht="23.25" x14ac:dyDescent="0.25">
      <c r="A42" s="17"/>
      <c r="B42" s="16"/>
      <c r="C42" s="47"/>
      <c r="D42" s="47"/>
      <c r="E42" s="47"/>
      <c r="F42" s="47"/>
      <c r="G42" s="14"/>
      <c r="H42" s="47"/>
      <c r="I42" s="47"/>
      <c r="J42" s="47"/>
      <c r="K42" s="47"/>
      <c r="L42" s="47"/>
      <c r="M42" s="13" t="s">
        <v>56</v>
      </c>
      <c r="N42" s="11">
        <v>44670</v>
      </c>
      <c r="O42" s="25" t="s">
        <v>79</v>
      </c>
      <c r="P42" s="11"/>
      <c r="Q42" s="24">
        <v>520.41016999999999</v>
      </c>
      <c r="R42" s="24">
        <v>156.12305000000001</v>
      </c>
      <c r="S42" s="14" t="s">
        <v>25</v>
      </c>
      <c r="T42" s="14" t="s">
        <v>25</v>
      </c>
      <c r="U42" s="24">
        <f t="shared" si="2"/>
        <v>156.12305000000001</v>
      </c>
      <c r="V42" s="14"/>
      <c r="W42" s="14"/>
      <c r="X42" s="14"/>
    </row>
    <row r="43" spans="1:24" x14ac:dyDescent="0.25">
      <c r="A43" s="17"/>
      <c r="B43" s="16"/>
      <c r="C43" s="47"/>
      <c r="D43" s="47"/>
      <c r="E43" s="47"/>
      <c r="F43" s="47"/>
      <c r="G43" s="14"/>
      <c r="H43" s="47"/>
      <c r="I43" s="47"/>
      <c r="J43" s="47"/>
      <c r="K43" s="47"/>
      <c r="L43" s="47"/>
      <c r="M43" s="13" t="s">
        <v>57</v>
      </c>
      <c r="N43" s="11">
        <v>44673</v>
      </c>
      <c r="O43" s="25" t="s">
        <v>63</v>
      </c>
      <c r="P43" s="11"/>
      <c r="Q43" s="24">
        <v>84.405000000000001</v>
      </c>
      <c r="R43" s="24">
        <v>25.3215</v>
      </c>
      <c r="S43" s="14" t="s">
        <v>25</v>
      </c>
      <c r="T43" s="14" t="s">
        <v>25</v>
      </c>
      <c r="U43" s="24">
        <f t="shared" si="2"/>
        <v>25.3215</v>
      </c>
      <c r="V43" s="14"/>
      <c r="W43" s="14"/>
      <c r="X43" s="14"/>
    </row>
    <row r="44" spans="1:24" x14ac:dyDescent="0.25">
      <c r="A44" s="17"/>
      <c r="B44" s="16"/>
      <c r="C44" s="47"/>
      <c r="D44" s="47"/>
      <c r="E44" s="47"/>
      <c r="F44" s="47"/>
      <c r="G44" s="21"/>
      <c r="H44" s="47"/>
      <c r="I44" s="47"/>
      <c r="J44" s="47"/>
      <c r="K44" s="47"/>
      <c r="L44" s="47"/>
      <c r="M44" s="13" t="s">
        <v>58</v>
      </c>
      <c r="N44" s="11">
        <v>44673</v>
      </c>
      <c r="O44" s="25" t="s">
        <v>63</v>
      </c>
      <c r="P44" s="11"/>
      <c r="Q44" s="24">
        <v>38.799999999999997</v>
      </c>
      <c r="R44" s="24">
        <v>11.64</v>
      </c>
      <c r="S44" s="21" t="s">
        <v>25</v>
      </c>
      <c r="T44" s="21"/>
      <c r="U44" s="24">
        <f t="shared" ref="U44:U45" si="3">R44</f>
        <v>11.64</v>
      </c>
      <c r="V44" s="21"/>
      <c r="W44" s="21"/>
      <c r="X44" s="21"/>
    </row>
    <row r="45" spans="1:24" x14ac:dyDescent="0.25">
      <c r="A45" s="17"/>
      <c r="B45" s="16"/>
      <c r="C45" s="47"/>
      <c r="D45" s="47"/>
      <c r="E45" s="47"/>
      <c r="F45" s="47"/>
      <c r="G45" s="21"/>
      <c r="H45" s="47"/>
      <c r="I45" s="47"/>
      <c r="J45" s="47"/>
      <c r="K45" s="47"/>
      <c r="L45" s="47"/>
      <c r="M45" s="13" t="s">
        <v>80</v>
      </c>
      <c r="N45" s="11">
        <v>44687</v>
      </c>
      <c r="O45" s="25" t="s">
        <v>64</v>
      </c>
      <c r="P45" s="11"/>
      <c r="Q45" s="24">
        <v>53.635809999999999</v>
      </c>
      <c r="R45" s="24">
        <v>53.635809999999999</v>
      </c>
      <c r="S45" s="21" t="s">
        <v>25</v>
      </c>
      <c r="T45" s="21" t="s">
        <v>25</v>
      </c>
      <c r="U45" s="24">
        <f t="shared" si="3"/>
        <v>53.635809999999999</v>
      </c>
      <c r="V45" s="21"/>
      <c r="W45" s="21"/>
      <c r="X45" s="21"/>
    </row>
    <row r="46" spans="1:24" x14ac:dyDescent="0.25">
      <c r="A46" s="17"/>
      <c r="B46" s="16"/>
      <c r="C46" s="47"/>
      <c r="D46" s="47"/>
      <c r="E46" s="47"/>
      <c r="F46" s="47"/>
      <c r="G46" s="21"/>
      <c r="H46" s="47"/>
      <c r="I46" s="47"/>
      <c r="J46" s="47"/>
      <c r="K46" s="47"/>
      <c r="L46" s="47"/>
      <c r="M46" s="54" t="s">
        <v>81</v>
      </c>
      <c r="N46" s="20">
        <v>44680</v>
      </c>
      <c r="O46" s="55" t="s">
        <v>64</v>
      </c>
      <c r="P46" s="20"/>
      <c r="Q46" s="24">
        <v>299</v>
      </c>
      <c r="R46" s="24">
        <v>299</v>
      </c>
      <c r="S46" s="21" t="s">
        <v>25</v>
      </c>
      <c r="T46" s="21" t="s">
        <v>25</v>
      </c>
      <c r="U46" s="24">
        <f>R46</f>
        <v>299</v>
      </c>
      <c r="V46" s="21"/>
      <c r="W46" s="21"/>
      <c r="X46" s="21"/>
    </row>
    <row r="47" spans="1:24" ht="16.5" thickBot="1" x14ac:dyDescent="0.3">
      <c r="A47" s="17"/>
      <c r="B47" s="16"/>
      <c r="C47" s="47"/>
      <c r="D47" s="47"/>
      <c r="E47" s="47"/>
      <c r="F47" s="47"/>
      <c r="G47" s="21"/>
      <c r="H47" s="47"/>
      <c r="I47" s="47"/>
      <c r="J47" s="47"/>
      <c r="K47" s="47"/>
      <c r="L47" s="53"/>
      <c r="M47" s="77" t="s">
        <v>87</v>
      </c>
      <c r="N47" s="78"/>
      <c r="O47" s="79"/>
      <c r="P47" s="82"/>
      <c r="Q47" s="72">
        <f>SUM(Q16:Q46)</f>
        <v>9999.9999999999982</v>
      </c>
      <c r="R47" s="72">
        <f>SUM(R16:R46)</f>
        <v>5740.1571100000001</v>
      </c>
      <c r="S47" s="73">
        <v>0</v>
      </c>
      <c r="T47" s="73">
        <v>0</v>
      </c>
      <c r="U47" s="74">
        <f>SUM(U16:U46)</f>
        <v>5740.1571100000001</v>
      </c>
      <c r="V47" s="21"/>
      <c r="W47" s="21"/>
      <c r="X47" s="21"/>
    </row>
    <row r="48" spans="1:24" ht="16.5" thickBot="1" x14ac:dyDescent="0.3">
      <c r="A48" s="73"/>
      <c r="B48" s="73"/>
      <c r="C48" s="73"/>
      <c r="D48" s="73"/>
      <c r="E48" s="73"/>
      <c r="F48" s="73"/>
      <c r="G48" s="73"/>
      <c r="H48" s="80">
        <f>H15+H16</f>
        <v>10331.799999999999</v>
      </c>
      <c r="I48" s="80">
        <f t="shared" ref="I48:K48" si="4">I15+I16</f>
        <v>2000</v>
      </c>
      <c r="J48" s="80">
        <f t="shared" si="4"/>
        <v>259.08999999999997</v>
      </c>
      <c r="K48" s="80">
        <f t="shared" si="4"/>
        <v>12590.89</v>
      </c>
      <c r="L48" s="81"/>
      <c r="M48" s="83" t="s">
        <v>89</v>
      </c>
      <c r="N48" s="84"/>
      <c r="O48" s="84"/>
      <c r="P48" s="85"/>
      <c r="Q48" s="72">
        <f>Q15+Q47</f>
        <v>12542.889999999998</v>
      </c>
      <c r="R48" s="72">
        <f t="shared" ref="R48:U48" si="5">R15+R47</f>
        <v>5740.1571100000001</v>
      </c>
      <c r="S48" s="72">
        <f t="shared" si="5"/>
        <v>0</v>
      </c>
      <c r="T48" s="72">
        <f t="shared" si="5"/>
        <v>0</v>
      </c>
      <c r="U48" s="72">
        <f t="shared" si="5"/>
        <v>5740.1571100000001</v>
      </c>
      <c r="V48" s="73"/>
      <c r="W48" s="73"/>
      <c r="X48" s="73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6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</sheetData>
  <mergeCells count="37">
    <mergeCell ref="H16:H47"/>
    <mergeCell ref="I16:I47"/>
    <mergeCell ref="J16:J47"/>
    <mergeCell ref="K16:K47"/>
    <mergeCell ref="L16:L47"/>
    <mergeCell ref="C16:C47"/>
    <mergeCell ref="D16:D47"/>
    <mergeCell ref="E16:E47"/>
    <mergeCell ref="F16:F47"/>
    <mergeCell ref="O1:P1"/>
    <mergeCell ref="A2:P2"/>
    <mergeCell ref="A5:A11"/>
    <mergeCell ref="B5:B11"/>
    <mergeCell ref="C5:C11"/>
    <mergeCell ref="D5:D11"/>
    <mergeCell ref="E5:E11"/>
    <mergeCell ref="F5:F11"/>
    <mergeCell ref="H5:K7"/>
    <mergeCell ref="H8:H11"/>
    <mergeCell ref="I8:I11"/>
    <mergeCell ref="J8:J11"/>
    <mergeCell ref="K8:K11"/>
    <mergeCell ref="L5:L11"/>
    <mergeCell ref="M5:Q7"/>
    <mergeCell ref="M8:M11"/>
    <mergeCell ref="N8:N11"/>
    <mergeCell ref="O8:O11"/>
    <mergeCell ref="P8:P11"/>
    <mergeCell ref="Q8:Q11"/>
    <mergeCell ref="V5:V11"/>
    <mergeCell ref="W5:W11"/>
    <mergeCell ref="X5:X11"/>
    <mergeCell ref="R5:U7"/>
    <mergeCell ref="R8:R11"/>
    <mergeCell ref="S8:S11"/>
    <mergeCell ref="T8:T11"/>
    <mergeCell ref="U8:U11"/>
  </mergeCells>
  <pageMargins left="0.31496062992125984" right="0.31496062992125984" top="0.35433070866141736" bottom="0.35433070866141736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2022-06-03T09:33:03Z</cp:lastPrinted>
  <dcterms:created xsi:type="dcterms:W3CDTF">2019-07-30T07:04:48Z</dcterms:created>
  <dcterms:modified xsi:type="dcterms:W3CDTF">2022-06-03T09:50:25Z</dcterms:modified>
</cp:coreProperties>
</file>